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ejsek\Desktop\3+ webovky\"/>
    </mc:Choice>
  </mc:AlternateContent>
  <bookViews>
    <workbookView xWindow="0" yWindow="0" windowWidth="27375" windowHeight="12420" tabRatio="806" activeTab="6"/>
  </bookViews>
  <sheets>
    <sheet name="Vysledky Dospeli" sheetId="4" r:id="rId1"/>
    <sheet name="Vysledky kontrol dospeli" sheetId="5" r:id="rId2"/>
    <sheet name="VysledkyCas Dospeli" sheetId="3" r:id="rId3"/>
    <sheet name="Vysledky Deti" sheetId="1" r:id="rId4"/>
    <sheet name="Vysledky Kontrol" sheetId="2" r:id="rId5"/>
    <sheet name="VysledkyCas Deti" sheetId="6" r:id="rId6"/>
    <sheet name="Muži - Seriál" sheetId="7" r:id="rId7"/>
    <sheet name="Ženy - Seriál" sheetId="8" r:id="rId8"/>
    <sheet name="Holky - Seriál" sheetId="9" r:id="rId9"/>
    <sheet name="Kluci - Seriál" sheetId="10" r:id="rId10"/>
  </sheets>
  <externalReferences>
    <externalReference r:id="rId11"/>
  </externalReferences>
  <definedNames>
    <definedName name="_xlnm._FilterDatabase" localSheetId="8" hidden="1">'Holky - Seriál'!$A$1:$M$1</definedName>
    <definedName name="_xlnm._FilterDatabase" localSheetId="9" hidden="1">'Kluci - Seriál'!$A$1:$M$1</definedName>
    <definedName name="_xlnm._FilterDatabase" localSheetId="6" hidden="1">'Muži - Seriál'!$A$1:$Q$232</definedName>
    <definedName name="_xlnm._FilterDatabase" localSheetId="3" hidden="1">'Vysledky Deti'!$A$1:$U$59</definedName>
    <definedName name="_xlnm._FilterDatabase" localSheetId="4" hidden="1">'Vysledky Kontrol'!$A$1:$L$56</definedName>
    <definedName name="_xlnm._FilterDatabase" localSheetId="1" hidden="1">'Vysledky kontrol dospeli'!$A$1:$AA$139</definedName>
    <definedName name="_xlnm._FilterDatabase" localSheetId="7" hidden="1">'Ženy - Seriál'!$A$1:$Q$233</definedName>
    <definedName name="Table14">'Holky - Seriál'!#REF!</definedName>
    <definedName name="Table15">'Kluci - Seriál'!$B$1:$M$23</definedName>
    <definedName name="Table18">'Muži - Seriál'!$B$1:$O$121</definedName>
    <definedName name="Table517">'Ženy - Seriál'!$C$1:$O$53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0" l="1"/>
  <c r="L12" i="10"/>
  <c r="L15" i="10"/>
  <c r="L17" i="10"/>
  <c r="L19" i="10"/>
  <c r="L21" i="10"/>
  <c r="L23" i="10"/>
  <c r="L2" i="10"/>
  <c r="L18" i="9"/>
  <c r="L19" i="9"/>
  <c r="L20" i="9"/>
  <c r="L22" i="9"/>
  <c r="L24" i="9"/>
  <c r="L25" i="9"/>
  <c r="L27" i="9"/>
  <c r="P4" i="8"/>
  <c r="P2" i="7"/>
  <c r="P3" i="7"/>
  <c r="P7" i="7"/>
  <c r="P59" i="7"/>
  <c r="P60" i="7"/>
  <c r="P61" i="7"/>
  <c r="P63" i="7"/>
  <c r="P12" i="7"/>
  <c r="P64" i="7"/>
  <c r="P15" i="7"/>
  <c r="P67" i="7"/>
  <c r="P68" i="7"/>
  <c r="P70" i="7"/>
  <c r="P71" i="7"/>
  <c r="P72" i="7"/>
  <c r="P74" i="7"/>
  <c r="P76" i="7"/>
  <c r="P77" i="7"/>
  <c r="P79" i="7"/>
  <c r="P81" i="7"/>
  <c r="P83" i="7"/>
  <c r="P84" i="7"/>
  <c r="P85" i="7"/>
  <c r="P87" i="7"/>
  <c r="P88" i="7"/>
  <c r="P89" i="7"/>
  <c r="P91" i="7"/>
  <c r="P16" i="7"/>
  <c r="P25" i="7"/>
  <c r="P18" i="7"/>
  <c r="P96" i="7"/>
  <c r="P99" i="7"/>
  <c r="P100" i="7"/>
  <c r="P101" i="7"/>
  <c r="P14" i="7"/>
  <c r="P103" i="7"/>
  <c r="P104" i="7"/>
  <c r="P13" i="7"/>
  <c r="P105" i="7"/>
  <c r="P107" i="7"/>
  <c r="P43" i="7"/>
  <c r="P108" i="7"/>
  <c r="P110" i="7"/>
  <c r="P112" i="7"/>
  <c r="P113" i="7"/>
  <c r="P75" i="7"/>
  <c r="P115" i="7"/>
  <c r="P117" i="7"/>
  <c r="P118" i="7"/>
  <c r="P119" i="7"/>
  <c r="P21" i="7"/>
  <c r="P121" i="7"/>
  <c r="P122" i="7"/>
  <c r="P123" i="7"/>
  <c r="P124" i="7"/>
  <c r="P125" i="7"/>
  <c r="P126" i="7"/>
  <c r="P66" i="7"/>
  <c r="P127" i="7"/>
  <c r="P94" i="7"/>
  <c r="A3" i="7"/>
  <c r="A7" i="7"/>
  <c r="A4" i="7"/>
  <c r="A5" i="7"/>
  <c r="A19" i="7"/>
  <c r="A20" i="7"/>
  <c r="A24" i="7"/>
  <c r="A26" i="7"/>
  <c r="A27" i="7"/>
  <c r="A28" i="7"/>
  <c r="A29" i="7"/>
  <c r="A30" i="7"/>
  <c r="A31" i="7"/>
  <c r="A32" i="7"/>
  <c r="A6" i="7"/>
  <c r="A33" i="7"/>
  <c r="A34" i="7"/>
  <c r="A35" i="7"/>
  <c r="A36" i="7"/>
  <c r="A37" i="7"/>
  <c r="A39" i="7"/>
  <c r="A40" i="7"/>
  <c r="A41" i="7"/>
  <c r="A17" i="7"/>
  <c r="A8" i="7"/>
  <c r="A10" i="7"/>
  <c r="A44" i="7"/>
  <c r="A11" i="7"/>
  <c r="A45" i="7"/>
  <c r="A46" i="7"/>
  <c r="A47" i="7"/>
  <c r="A48" i="7"/>
  <c r="G48" i="7" s="1"/>
  <c r="A49" i="7"/>
  <c r="A50" i="7"/>
  <c r="A51" i="7"/>
  <c r="A52" i="7"/>
  <c r="G52" i="7" s="1"/>
  <c r="A53" i="7"/>
  <c r="A54" i="7"/>
  <c r="A55" i="7"/>
  <c r="A56" i="7"/>
  <c r="G56" i="7" s="1"/>
  <c r="A57" i="7"/>
  <c r="A9" i="7"/>
  <c r="A58" i="7"/>
  <c r="A59" i="7"/>
  <c r="G59" i="7" s="1"/>
  <c r="A60" i="7"/>
  <c r="A61" i="7"/>
  <c r="A62" i="7"/>
  <c r="A63" i="7"/>
  <c r="G63" i="7" s="1"/>
  <c r="A12" i="7"/>
  <c r="A64" i="7"/>
  <c r="A65" i="7"/>
  <c r="A15" i="7"/>
  <c r="A67" i="7"/>
  <c r="A68" i="7"/>
  <c r="A69" i="7"/>
  <c r="A70" i="7"/>
  <c r="G70" i="7" s="1"/>
  <c r="A71" i="7"/>
  <c r="A72" i="7"/>
  <c r="A73" i="7"/>
  <c r="A74" i="7"/>
  <c r="G74" i="7" s="1"/>
  <c r="A76" i="7"/>
  <c r="A77" i="7"/>
  <c r="A78" i="7"/>
  <c r="A79" i="7"/>
  <c r="G79" i="7" s="1"/>
  <c r="A80" i="7"/>
  <c r="A81" i="7"/>
  <c r="G81" i="7" s="1"/>
  <c r="A82" i="7"/>
  <c r="A83" i="7"/>
  <c r="G83" i="7" s="1"/>
  <c r="A84" i="7"/>
  <c r="A85" i="7"/>
  <c r="A86" i="7"/>
  <c r="A87" i="7"/>
  <c r="G87" i="7" s="1"/>
  <c r="A88" i="7"/>
  <c r="A89" i="7"/>
  <c r="A90" i="7"/>
  <c r="A91" i="7"/>
  <c r="G91" i="7" s="1"/>
  <c r="A92" i="7"/>
  <c r="A16" i="7"/>
  <c r="A93" i="7"/>
  <c r="G93" i="7" s="1"/>
  <c r="A94" i="7"/>
  <c r="G94" i="7" s="1"/>
  <c r="A22" i="7"/>
  <c r="A25" i="7"/>
  <c r="G25" i="7" s="1"/>
  <c r="A95" i="7"/>
  <c r="A18" i="7"/>
  <c r="G18" i="7" s="1"/>
  <c r="A96" i="7"/>
  <c r="A97" i="7"/>
  <c r="A98" i="7"/>
  <c r="A99" i="7"/>
  <c r="G99" i="7" s="1"/>
  <c r="A23" i="7"/>
  <c r="A100" i="7"/>
  <c r="G100" i="7" s="1"/>
  <c r="A101" i="7"/>
  <c r="A14" i="7"/>
  <c r="G14" i="7" s="1"/>
  <c r="A102" i="7"/>
  <c r="A103" i="7"/>
  <c r="G103" i="7" s="1"/>
  <c r="A42" i="7"/>
  <c r="A104" i="7"/>
  <c r="G104" i="7" s="1"/>
  <c r="A13" i="7"/>
  <c r="A105" i="7"/>
  <c r="G105" i="7" s="1"/>
  <c r="A106" i="7"/>
  <c r="G106" i="7" s="1"/>
  <c r="A107" i="7"/>
  <c r="G107" i="7" s="1"/>
  <c r="A43" i="7"/>
  <c r="A108" i="7"/>
  <c r="G108" i="7" s="1"/>
  <c r="A109" i="7"/>
  <c r="A110" i="7"/>
  <c r="G110" i="7" s="1"/>
  <c r="A111" i="7"/>
  <c r="A112" i="7"/>
  <c r="G112" i="7" s="1"/>
  <c r="A113" i="7"/>
  <c r="A75" i="7"/>
  <c r="G75" i="7" s="1"/>
  <c r="A114" i="7"/>
  <c r="A115" i="7"/>
  <c r="G115" i="7" s="1"/>
  <c r="A116" i="7"/>
  <c r="A117" i="7"/>
  <c r="G117" i="7" s="1"/>
  <c r="A38" i="7"/>
  <c r="A118" i="7"/>
  <c r="G118" i="7" s="1"/>
  <c r="A119" i="7"/>
  <c r="A21" i="7"/>
  <c r="G21" i="7" s="1"/>
  <c r="A120" i="7"/>
  <c r="A121" i="7"/>
  <c r="G121" i="7" s="1"/>
  <c r="A122" i="7"/>
  <c r="A123" i="7"/>
  <c r="G123" i="7" s="1"/>
  <c r="A124" i="7"/>
  <c r="A125" i="7"/>
  <c r="G125" i="7" s="1"/>
  <c r="A126" i="7"/>
  <c r="A66" i="7"/>
  <c r="G66" i="7" s="1"/>
  <c r="A127" i="7"/>
  <c r="A128" i="7"/>
  <c r="G128" i="7" s="1"/>
  <c r="A129" i="7"/>
  <c r="G129" i="7" s="1"/>
  <c r="A130" i="7"/>
  <c r="G130" i="7" s="1"/>
  <c r="A131" i="7"/>
  <c r="A132" i="7"/>
  <c r="G132" i="7" s="1"/>
  <c r="A133" i="7"/>
  <c r="G133" i="7" s="1"/>
  <c r="A134" i="7"/>
  <c r="G134" i="7" s="1"/>
  <c r="A135" i="7"/>
  <c r="A136" i="7"/>
  <c r="G136" i="7" s="1"/>
  <c r="A137" i="7"/>
  <c r="G137" i="7" s="1"/>
  <c r="A138" i="7"/>
  <c r="G138" i="7" s="1"/>
  <c r="A139" i="7"/>
  <c r="A140" i="7"/>
  <c r="G140" i="7" s="1"/>
  <c r="A141" i="7"/>
  <c r="G141" i="7" s="1"/>
  <c r="A142" i="7"/>
  <c r="G142" i="7" s="1"/>
  <c r="A143" i="7"/>
  <c r="A144" i="7"/>
  <c r="G144" i="7" s="1"/>
  <c r="A145" i="7"/>
  <c r="G145" i="7" s="1"/>
  <c r="A146" i="7"/>
  <c r="G146" i="7" s="1"/>
  <c r="A147" i="7"/>
  <c r="A148" i="7"/>
  <c r="G148" i="7" s="1"/>
  <c r="A149" i="7"/>
  <c r="G149" i="7" s="1"/>
  <c r="A150" i="7"/>
  <c r="G150" i="7" s="1"/>
  <c r="A151" i="7"/>
  <c r="A152" i="7"/>
  <c r="G152" i="7" s="1"/>
  <c r="A153" i="7"/>
  <c r="G153" i="7" s="1"/>
  <c r="A154" i="7"/>
  <c r="G154" i="7" s="1"/>
  <c r="A155" i="7"/>
  <c r="A156" i="7"/>
  <c r="G156" i="7" s="1"/>
  <c r="A157" i="7"/>
  <c r="G157" i="7" s="1"/>
  <c r="A158" i="7"/>
  <c r="G158" i="7" s="1"/>
  <c r="A159" i="7"/>
  <c r="A160" i="7"/>
  <c r="G160" i="7" s="1"/>
  <c r="A161" i="7"/>
  <c r="G161" i="7" s="1"/>
  <c r="A162" i="7"/>
  <c r="G162" i="7" s="1"/>
  <c r="A163" i="7"/>
  <c r="A164" i="7"/>
  <c r="G164" i="7" s="1"/>
  <c r="A165" i="7"/>
  <c r="G165" i="7" s="1"/>
  <c r="A166" i="7"/>
  <c r="G166" i="7" s="1"/>
  <c r="A167" i="7"/>
  <c r="A168" i="7"/>
  <c r="G168" i="7" s="1"/>
  <c r="A169" i="7"/>
  <c r="G169" i="7" s="1"/>
  <c r="A170" i="7"/>
  <c r="G170" i="7" s="1"/>
  <c r="A171" i="7"/>
  <c r="A172" i="7"/>
  <c r="G172" i="7" s="1"/>
  <c r="A173" i="7"/>
  <c r="G173" i="7" s="1"/>
  <c r="A174" i="7"/>
  <c r="G174" i="7" s="1"/>
  <c r="A175" i="7"/>
  <c r="A176" i="7"/>
  <c r="G176" i="7" s="1"/>
  <c r="A177" i="7"/>
  <c r="G177" i="7" s="1"/>
  <c r="A178" i="7"/>
  <c r="G178" i="7" s="1"/>
  <c r="A179" i="7"/>
  <c r="A180" i="7"/>
  <c r="G180" i="7" s="1"/>
  <c r="A181" i="7"/>
  <c r="G181" i="7" s="1"/>
  <c r="A182" i="7"/>
  <c r="G182" i="7" s="1"/>
  <c r="A183" i="7"/>
  <c r="A184" i="7"/>
  <c r="G184" i="7" s="1"/>
  <c r="A185" i="7"/>
  <c r="G185" i="7" s="1"/>
  <c r="A186" i="7"/>
  <c r="G186" i="7" s="1"/>
  <c r="A187" i="7"/>
  <c r="A188" i="7"/>
  <c r="G188" i="7" s="1"/>
  <c r="A189" i="7"/>
  <c r="G189" i="7" s="1"/>
  <c r="A190" i="7"/>
  <c r="G190" i="7" s="1"/>
  <c r="A191" i="7"/>
  <c r="A192" i="7"/>
  <c r="A193" i="7"/>
  <c r="G193" i="7" s="1"/>
  <c r="A194" i="7"/>
  <c r="G194" i="7" s="1"/>
  <c r="A195" i="7"/>
  <c r="A196" i="7"/>
  <c r="G196" i="7" s="1"/>
  <c r="A197" i="7"/>
  <c r="G197" i="7" s="1"/>
  <c r="A198" i="7"/>
  <c r="G198" i="7" s="1"/>
  <c r="A199" i="7"/>
  <c r="A200" i="7"/>
  <c r="G200" i="7" s="1"/>
  <c r="A201" i="7"/>
  <c r="G201" i="7" s="1"/>
  <c r="A202" i="7"/>
  <c r="G202" i="7" s="1"/>
  <c r="A203" i="7"/>
  <c r="A204" i="7"/>
  <c r="G204" i="7" s="1"/>
  <c r="A205" i="7"/>
  <c r="G205" i="7" s="1"/>
  <c r="A206" i="7"/>
  <c r="G206" i="7" s="1"/>
  <c r="A207" i="7"/>
  <c r="A208" i="7"/>
  <c r="G208" i="7" s="1"/>
  <c r="A209" i="7"/>
  <c r="G209" i="7" s="1"/>
  <c r="A210" i="7"/>
  <c r="G210" i="7" s="1"/>
  <c r="A211" i="7"/>
  <c r="A212" i="7"/>
  <c r="G212" i="7" s="1"/>
  <c r="A213" i="7"/>
  <c r="G213" i="7" s="1"/>
  <c r="A214" i="7"/>
  <c r="G214" i="7" s="1"/>
  <c r="A215" i="7"/>
  <c r="A216" i="7"/>
  <c r="G216" i="7" s="1"/>
  <c r="A217" i="7"/>
  <c r="G217" i="7" s="1"/>
  <c r="A218" i="7"/>
  <c r="G218" i="7" s="1"/>
  <c r="A219" i="7"/>
  <c r="A220" i="7"/>
  <c r="G220" i="7" s="1"/>
  <c r="A221" i="7"/>
  <c r="G221" i="7" s="1"/>
  <c r="A222" i="7"/>
  <c r="G222" i="7" s="1"/>
  <c r="A223" i="7"/>
  <c r="A224" i="7"/>
  <c r="A225" i="7"/>
  <c r="G225" i="7" s="1"/>
  <c r="A226" i="7"/>
  <c r="G226" i="7" s="1"/>
  <c r="A227" i="7"/>
  <c r="A228" i="7"/>
  <c r="G228" i="7" s="1"/>
  <c r="A229" i="7"/>
  <c r="G229" i="7" s="1"/>
  <c r="A230" i="7"/>
  <c r="G230" i="7" s="1"/>
  <c r="A231" i="7"/>
  <c r="A232" i="7"/>
  <c r="A2" i="7"/>
  <c r="G2" i="7" s="1"/>
  <c r="L22" i="10"/>
  <c r="L20" i="10"/>
  <c r="L18" i="10"/>
  <c r="L16" i="10"/>
  <c r="L14" i="10"/>
  <c r="L13" i="10"/>
  <c r="L11" i="10"/>
  <c r="L10" i="10"/>
  <c r="L9" i="10"/>
  <c r="L8" i="10"/>
  <c r="L7" i="10"/>
  <c r="L5" i="10"/>
  <c r="L6" i="10"/>
  <c r="L4" i="10"/>
  <c r="L26" i="9"/>
  <c r="L23" i="9"/>
  <c r="L21" i="9"/>
  <c r="L13" i="9"/>
  <c r="L17" i="9"/>
  <c r="L16" i="9"/>
  <c r="L15" i="9"/>
  <c r="L5" i="9"/>
  <c r="L14" i="9"/>
  <c r="L12" i="9"/>
  <c r="L11" i="9"/>
  <c r="L10" i="9"/>
  <c r="L9" i="9"/>
  <c r="L3" i="9"/>
  <c r="L8" i="9"/>
  <c r="L7" i="9"/>
  <c r="L4" i="9"/>
  <c r="L2" i="9"/>
  <c r="L6" i="9"/>
  <c r="A233" i="8"/>
  <c r="G233" i="8" s="1"/>
  <c r="A232" i="8"/>
  <c r="G232" i="8" s="1"/>
  <c r="A231" i="8"/>
  <c r="G231" i="8" s="1"/>
  <c r="A230" i="8"/>
  <c r="G230" i="8" s="1"/>
  <c r="A229" i="8"/>
  <c r="G229" i="8" s="1"/>
  <c r="A228" i="8"/>
  <c r="G228" i="8" s="1"/>
  <c r="A227" i="8"/>
  <c r="G227" i="8" s="1"/>
  <c r="A226" i="8"/>
  <c r="G226" i="8" s="1"/>
  <c r="A225" i="8"/>
  <c r="G225" i="8" s="1"/>
  <c r="A224" i="8"/>
  <c r="G224" i="8" s="1"/>
  <c r="A223" i="8"/>
  <c r="G223" i="8" s="1"/>
  <c r="A222" i="8"/>
  <c r="G222" i="8" s="1"/>
  <c r="A221" i="8"/>
  <c r="G221" i="8" s="1"/>
  <c r="A220" i="8"/>
  <c r="G220" i="8" s="1"/>
  <c r="A219" i="8"/>
  <c r="G219" i="8" s="1"/>
  <c r="A218" i="8"/>
  <c r="G218" i="8" s="1"/>
  <c r="A217" i="8"/>
  <c r="G217" i="8" s="1"/>
  <c r="A216" i="8"/>
  <c r="G216" i="8" s="1"/>
  <c r="A215" i="8"/>
  <c r="G215" i="8" s="1"/>
  <c r="A214" i="8"/>
  <c r="G214" i="8" s="1"/>
  <c r="A213" i="8"/>
  <c r="G213" i="8" s="1"/>
  <c r="A212" i="8"/>
  <c r="G212" i="8" s="1"/>
  <c r="A211" i="8"/>
  <c r="G211" i="8" s="1"/>
  <c r="A210" i="8"/>
  <c r="G210" i="8" s="1"/>
  <c r="A209" i="8"/>
  <c r="G209" i="8" s="1"/>
  <c r="A208" i="8"/>
  <c r="G208" i="8" s="1"/>
  <c r="A207" i="8"/>
  <c r="G207" i="8" s="1"/>
  <c r="A206" i="8"/>
  <c r="G206" i="8" s="1"/>
  <c r="A205" i="8"/>
  <c r="G205" i="8" s="1"/>
  <c r="A204" i="8"/>
  <c r="G204" i="8" s="1"/>
  <c r="A203" i="8"/>
  <c r="G203" i="8" s="1"/>
  <c r="A202" i="8"/>
  <c r="G202" i="8" s="1"/>
  <c r="A201" i="8"/>
  <c r="G201" i="8" s="1"/>
  <c r="A200" i="8"/>
  <c r="G200" i="8" s="1"/>
  <c r="A199" i="8"/>
  <c r="G199" i="8" s="1"/>
  <c r="A198" i="8"/>
  <c r="G198" i="8" s="1"/>
  <c r="A197" i="8"/>
  <c r="G197" i="8" s="1"/>
  <c r="A196" i="8"/>
  <c r="G196" i="8" s="1"/>
  <c r="A195" i="8"/>
  <c r="G195" i="8" s="1"/>
  <c r="A194" i="8"/>
  <c r="G194" i="8" s="1"/>
  <c r="A193" i="8"/>
  <c r="G193" i="8" s="1"/>
  <c r="A192" i="8"/>
  <c r="G192" i="8" s="1"/>
  <c r="A191" i="8"/>
  <c r="G191" i="8" s="1"/>
  <c r="A190" i="8"/>
  <c r="G190" i="8" s="1"/>
  <c r="A189" i="8"/>
  <c r="G189" i="8" s="1"/>
  <c r="A188" i="8"/>
  <c r="G188" i="8" s="1"/>
  <c r="A187" i="8"/>
  <c r="G187" i="8" s="1"/>
  <c r="A186" i="8"/>
  <c r="G186" i="8" s="1"/>
  <c r="A185" i="8"/>
  <c r="G185" i="8" s="1"/>
  <c r="A184" i="8"/>
  <c r="G184" i="8" s="1"/>
  <c r="A183" i="8"/>
  <c r="G183" i="8" s="1"/>
  <c r="A182" i="8"/>
  <c r="G182" i="8" s="1"/>
  <c r="A181" i="8"/>
  <c r="G181" i="8" s="1"/>
  <c r="A180" i="8"/>
  <c r="G180" i="8" s="1"/>
  <c r="A179" i="8"/>
  <c r="G179" i="8" s="1"/>
  <c r="A178" i="8"/>
  <c r="G178" i="8" s="1"/>
  <c r="A177" i="8"/>
  <c r="G177" i="8" s="1"/>
  <c r="A176" i="8"/>
  <c r="G176" i="8" s="1"/>
  <c r="A175" i="8"/>
  <c r="G175" i="8" s="1"/>
  <c r="A174" i="8"/>
  <c r="G174" i="8" s="1"/>
  <c r="A173" i="8"/>
  <c r="G173" i="8" s="1"/>
  <c r="A172" i="8"/>
  <c r="G172" i="8" s="1"/>
  <c r="A171" i="8"/>
  <c r="G171" i="8" s="1"/>
  <c r="A170" i="8"/>
  <c r="G170" i="8" s="1"/>
  <c r="A169" i="8"/>
  <c r="G169" i="8" s="1"/>
  <c r="A168" i="8"/>
  <c r="G168" i="8" s="1"/>
  <c r="A167" i="8"/>
  <c r="G167" i="8" s="1"/>
  <c r="A166" i="8"/>
  <c r="G166" i="8" s="1"/>
  <c r="A165" i="8"/>
  <c r="G165" i="8" s="1"/>
  <c r="A164" i="8"/>
  <c r="G164" i="8" s="1"/>
  <c r="A163" i="8"/>
  <c r="G163" i="8" s="1"/>
  <c r="A162" i="8"/>
  <c r="G162" i="8" s="1"/>
  <c r="A161" i="8"/>
  <c r="G161" i="8" s="1"/>
  <c r="A160" i="8"/>
  <c r="G160" i="8" s="1"/>
  <c r="A159" i="8"/>
  <c r="G159" i="8" s="1"/>
  <c r="A158" i="8"/>
  <c r="G158" i="8" s="1"/>
  <c r="A157" i="8"/>
  <c r="G157" i="8" s="1"/>
  <c r="A156" i="8"/>
  <c r="G156" i="8" s="1"/>
  <c r="A155" i="8"/>
  <c r="G155" i="8" s="1"/>
  <c r="A154" i="8"/>
  <c r="G154" i="8" s="1"/>
  <c r="A153" i="8"/>
  <c r="G153" i="8" s="1"/>
  <c r="A152" i="8"/>
  <c r="G152" i="8" s="1"/>
  <c r="A151" i="8"/>
  <c r="G151" i="8" s="1"/>
  <c r="A150" i="8"/>
  <c r="G150" i="8" s="1"/>
  <c r="A149" i="8"/>
  <c r="G149" i="8" s="1"/>
  <c r="A148" i="8"/>
  <c r="G148" i="8" s="1"/>
  <c r="A147" i="8"/>
  <c r="G147" i="8" s="1"/>
  <c r="A146" i="8"/>
  <c r="G146" i="8" s="1"/>
  <c r="A145" i="8"/>
  <c r="G145" i="8" s="1"/>
  <c r="A144" i="8"/>
  <c r="G144" i="8" s="1"/>
  <c r="A143" i="8"/>
  <c r="G143" i="8" s="1"/>
  <c r="A142" i="8"/>
  <c r="G142" i="8" s="1"/>
  <c r="A141" i="8"/>
  <c r="G141" i="8" s="1"/>
  <c r="A140" i="8"/>
  <c r="G140" i="8" s="1"/>
  <c r="A139" i="8"/>
  <c r="G139" i="8" s="1"/>
  <c r="A138" i="8"/>
  <c r="G138" i="8" s="1"/>
  <c r="A137" i="8"/>
  <c r="G137" i="8" s="1"/>
  <c r="A136" i="8"/>
  <c r="G136" i="8" s="1"/>
  <c r="A135" i="8"/>
  <c r="G135" i="8" s="1"/>
  <c r="A134" i="8"/>
  <c r="G134" i="8" s="1"/>
  <c r="A133" i="8"/>
  <c r="G133" i="8" s="1"/>
  <c r="A132" i="8"/>
  <c r="G132" i="8" s="1"/>
  <c r="A131" i="8"/>
  <c r="G131" i="8" s="1"/>
  <c r="A130" i="8"/>
  <c r="G130" i="8" s="1"/>
  <c r="A129" i="8"/>
  <c r="G129" i="8" s="1"/>
  <c r="A128" i="8"/>
  <c r="G128" i="8" s="1"/>
  <c r="A127" i="8"/>
  <c r="G127" i="8" s="1"/>
  <c r="A126" i="8"/>
  <c r="G126" i="8" s="1"/>
  <c r="A125" i="8"/>
  <c r="G125" i="8" s="1"/>
  <c r="A124" i="8"/>
  <c r="G124" i="8" s="1"/>
  <c r="A123" i="8"/>
  <c r="G123" i="8" s="1"/>
  <c r="A122" i="8"/>
  <c r="G122" i="8" s="1"/>
  <c r="A121" i="8"/>
  <c r="G121" i="8" s="1"/>
  <c r="A120" i="8"/>
  <c r="G120" i="8" s="1"/>
  <c r="A119" i="8"/>
  <c r="G119" i="8" s="1"/>
  <c r="A118" i="8"/>
  <c r="G118" i="8" s="1"/>
  <c r="A117" i="8"/>
  <c r="G117" i="8" s="1"/>
  <c r="A116" i="8"/>
  <c r="G116" i="8" s="1"/>
  <c r="A115" i="8"/>
  <c r="G115" i="8" s="1"/>
  <c r="A114" i="8"/>
  <c r="G114" i="8" s="1"/>
  <c r="A113" i="8"/>
  <c r="G113" i="8" s="1"/>
  <c r="A112" i="8"/>
  <c r="G112" i="8" s="1"/>
  <c r="A111" i="8"/>
  <c r="G111" i="8" s="1"/>
  <c r="A110" i="8"/>
  <c r="G110" i="8" s="1"/>
  <c r="A109" i="8"/>
  <c r="G109" i="8" s="1"/>
  <c r="A108" i="8"/>
  <c r="G108" i="8" s="1"/>
  <c r="A107" i="8"/>
  <c r="G107" i="8" s="1"/>
  <c r="A106" i="8"/>
  <c r="G106" i="8" s="1"/>
  <c r="A105" i="8"/>
  <c r="G105" i="8" s="1"/>
  <c r="A104" i="8"/>
  <c r="G104" i="8" s="1"/>
  <c r="A103" i="8"/>
  <c r="G103" i="8" s="1"/>
  <c r="A102" i="8"/>
  <c r="G102" i="8" s="1"/>
  <c r="A101" i="8"/>
  <c r="G101" i="8" s="1"/>
  <c r="A100" i="8"/>
  <c r="G100" i="8" s="1"/>
  <c r="A99" i="8"/>
  <c r="G99" i="8" s="1"/>
  <c r="A98" i="8"/>
  <c r="G98" i="8" s="1"/>
  <c r="A97" i="8"/>
  <c r="G97" i="8" s="1"/>
  <c r="A96" i="8"/>
  <c r="G96" i="8" s="1"/>
  <c r="A95" i="8"/>
  <c r="G95" i="8" s="1"/>
  <c r="A94" i="8"/>
  <c r="G94" i="8" s="1"/>
  <c r="A93" i="8"/>
  <c r="G93" i="8" s="1"/>
  <c r="A92" i="8"/>
  <c r="G92" i="8" s="1"/>
  <c r="A91" i="8"/>
  <c r="G91" i="8" s="1"/>
  <c r="A90" i="8"/>
  <c r="G90" i="8" s="1"/>
  <c r="A89" i="8"/>
  <c r="G89" i="8" s="1"/>
  <c r="A88" i="8"/>
  <c r="G88" i="8" s="1"/>
  <c r="A87" i="8"/>
  <c r="G87" i="8" s="1"/>
  <c r="A86" i="8"/>
  <c r="G86" i="8" s="1"/>
  <c r="A85" i="8"/>
  <c r="G85" i="8" s="1"/>
  <c r="A84" i="8"/>
  <c r="G84" i="8" s="1"/>
  <c r="A83" i="8"/>
  <c r="G83" i="8" s="1"/>
  <c r="A82" i="8"/>
  <c r="G82" i="8" s="1"/>
  <c r="A81" i="8"/>
  <c r="G81" i="8" s="1"/>
  <c r="A80" i="8"/>
  <c r="G80" i="8" s="1"/>
  <c r="A79" i="8"/>
  <c r="G79" i="8" s="1"/>
  <c r="A78" i="8"/>
  <c r="G78" i="8" s="1"/>
  <c r="A77" i="8"/>
  <c r="G77" i="8" s="1"/>
  <c r="A76" i="8"/>
  <c r="G76" i="8" s="1"/>
  <c r="A75" i="8"/>
  <c r="G75" i="8" s="1"/>
  <c r="A74" i="8"/>
  <c r="G74" i="8" s="1"/>
  <c r="A73" i="8"/>
  <c r="G73" i="8" s="1"/>
  <c r="A72" i="8"/>
  <c r="G72" i="8" s="1"/>
  <c r="A71" i="8"/>
  <c r="G71" i="8" s="1"/>
  <c r="A70" i="8"/>
  <c r="G70" i="8" s="1"/>
  <c r="A69" i="8"/>
  <c r="G69" i="8" s="1"/>
  <c r="A68" i="8"/>
  <c r="G68" i="8" s="1"/>
  <c r="A67" i="8"/>
  <c r="G67" i="8" s="1"/>
  <c r="A66" i="8"/>
  <c r="G66" i="8" s="1"/>
  <c r="A65" i="8"/>
  <c r="G65" i="8" s="1"/>
  <c r="P64" i="8"/>
  <c r="A64" i="8"/>
  <c r="G64" i="8" s="1"/>
  <c r="P63" i="8"/>
  <c r="A63" i="8"/>
  <c r="G63" i="8" s="1"/>
  <c r="P62" i="8"/>
  <c r="A62" i="8"/>
  <c r="G62" i="8" s="1"/>
  <c r="P61" i="8"/>
  <c r="A61" i="8"/>
  <c r="G61" i="8" s="1"/>
  <c r="P60" i="8"/>
  <c r="A60" i="8"/>
  <c r="G60" i="8" s="1"/>
  <c r="P59" i="8"/>
  <c r="A59" i="8"/>
  <c r="G59" i="8" s="1"/>
  <c r="P58" i="8"/>
  <c r="A58" i="8"/>
  <c r="G58" i="8" s="1"/>
  <c r="P57" i="8"/>
  <c r="A57" i="8"/>
  <c r="G57" i="8" s="1"/>
  <c r="P56" i="8"/>
  <c r="A56" i="8"/>
  <c r="G56" i="8" s="1"/>
  <c r="P55" i="8"/>
  <c r="A55" i="8"/>
  <c r="G55" i="8" s="1"/>
  <c r="P54" i="8"/>
  <c r="A54" i="8"/>
  <c r="G54" i="8" s="1"/>
  <c r="P53" i="8"/>
  <c r="A53" i="8"/>
  <c r="G53" i="8" s="1"/>
  <c r="P52" i="8"/>
  <c r="A52" i="8"/>
  <c r="G52" i="8" s="1"/>
  <c r="P51" i="8"/>
  <c r="A51" i="8"/>
  <c r="G51" i="8" s="1"/>
  <c r="P50" i="8"/>
  <c r="A50" i="8"/>
  <c r="G50" i="8" s="1"/>
  <c r="P11" i="8"/>
  <c r="A11" i="8"/>
  <c r="G11" i="8" s="1"/>
  <c r="P13" i="8"/>
  <c r="A13" i="8"/>
  <c r="G13" i="8" s="1"/>
  <c r="P49" i="8"/>
  <c r="A49" i="8"/>
  <c r="G49" i="8" s="1"/>
  <c r="P48" i="8"/>
  <c r="A48" i="8"/>
  <c r="G48" i="8" s="1"/>
  <c r="P47" i="8"/>
  <c r="A47" i="8"/>
  <c r="G47" i="8" s="1"/>
  <c r="P46" i="8"/>
  <c r="A46" i="8"/>
  <c r="G46" i="8" s="1"/>
  <c r="P45" i="8"/>
  <c r="A45" i="8"/>
  <c r="G45" i="8" s="1"/>
  <c r="P44" i="8"/>
  <c r="A44" i="8"/>
  <c r="G44" i="8" s="1"/>
  <c r="P43" i="8"/>
  <c r="A43" i="8"/>
  <c r="G43" i="8" s="1"/>
  <c r="P42" i="8"/>
  <c r="A42" i="8"/>
  <c r="G42" i="8" s="1"/>
  <c r="P41" i="8"/>
  <c r="A41" i="8"/>
  <c r="G41" i="8" s="1"/>
  <c r="P40" i="8"/>
  <c r="A40" i="8"/>
  <c r="G40" i="8" s="1"/>
  <c r="P39" i="8"/>
  <c r="A39" i="8"/>
  <c r="G39" i="8" s="1"/>
  <c r="P38" i="8"/>
  <c r="A38" i="8"/>
  <c r="G38" i="8" s="1"/>
  <c r="P37" i="8"/>
  <c r="A37" i="8"/>
  <c r="G37" i="8" s="1"/>
  <c r="P36" i="8"/>
  <c r="A36" i="8"/>
  <c r="G36" i="8" s="1"/>
  <c r="P35" i="8"/>
  <c r="A35" i="8"/>
  <c r="G35" i="8" s="1"/>
  <c r="P34" i="8"/>
  <c r="A34" i="8"/>
  <c r="G34" i="8" s="1"/>
  <c r="P33" i="8"/>
  <c r="A33" i="8"/>
  <c r="G33" i="8" s="1"/>
  <c r="P32" i="8"/>
  <c r="A32" i="8"/>
  <c r="G32" i="8" s="1"/>
  <c r="P31" i="8"/>
  <c r="A31" i="8"/>
  <c r="G31" i="8" s="1"/>
  <c r="P30" i="8"/>
  <c r="A30" i="8"/>
  <c r="G30" i="8" s="1"/>
  <c r="P29" i="8"/>
  <c r="A29" i="8"/>
  <c r="G29" i="8" s="1"/>
  <c r="P28" i="8"/>
  <c r="A28" i="8"/>
  <c r="G28" i="8" s="1"/>
  <c r="P27" i="8"/>
  <c r="A27" i="8"/>
  <c r="G27" i="8" s="1"/>
  <c r="P26" i="8"/>
  <c r="A26" i="8"/>
  <c r="G26" i="8" s="1"/>
  <c r="P25" i="8"/>
  <c r="A25" i="8"/>
  <c r="G25" i="8" s="1"/>
  <c r="P24" i="8"/>
  <c r="A24" i="8"/>
  <c r="G24" i="8" s="1"/>
  <c r="P23" i="8"/>
  <c r="A23" i="8"/>
  <c r="G23" i="8" s="1"/>
  <c r="P22" i="8"/>
  <c r="A22" i="8"/>
  <c r="G22" i="8" s="1"/>
  <c r="P7" i="8"/>
  <c r="A7" i="8"/>
  <c r="G7" i="8" s="1"/>
  <c r="P9" i="8"/>
  <c r="A9" i="8"/>
  <c r="G9" i="8" s="1"/>
  <c r="P21" i="8"/>
  <c r="A21" i="8"/>
  <c r="G21" i="8" s="1"/>
  <c r="P14" i="8"/>
  <c r="A14" i="8"/>
  <c r="G14" i="8" s="1"/>
  <c r="P20" i="8"/>
  <c r="A20" i="8"/>
  <c r="G20" i="8" s="1"/>
  <c r="P19" i="8"/>
  <c r="A19" i="8"/>
  <c r="G19" i="8" s="1"/>
  <c r="P18" i="8"/>
  <c r="A18" i="8"/>
  <c r="G18" i="8" s="1"/>
  <c r="P8" i="8"/>
  <c r="A8" i="8"/>
  <c r="G8" i="8" s="1"/>
  <c r="P17" i="8"/>
  <c r="A17" i="8"/>
  <c r="G17" i="8" s="1"/>
  <c r="P16" i="8"/>
  <c r="A16" i="8"/>
  <c r="G16" i="8" s="1"/>
  <c r="P15" i="8"/>
  <c r="A15" i="8"/>
  <c r="G15" i="8" s="1"/>
  <c r="P6" i="8"/>
  <c r="A6" i="8"/>
  <c r="G6" i="8" s="1"/>
  <c r="P5" i="8"/>
  <c r="A5" i="8"/>
  <c r="G5" i="8" s="1"/>
  <c r="P12" i="8"/>
  <c r="A12" i="8"/>
  <c r="G12" i="8" s="1"/>
  <c r="P10" i="8"/>
  <c r="A10" i="8"/>
  <c r="G10" i="8" s="1"/>
  <c r="P3" i="8"/>
  <c r="A3" i="8"/>
  <c r="G3" i="8" s="1"/>
  <c r="P2" i="8"/>
  <c r="A2" i="8"/>
  <c r="G2" i="8" s="1"/>
  <c r="A4" i="8"/>
  <c r="G4" i="8" s="1"/>
  <c r="G232" i="7"/>
  <c r="G231" i="7"/>
  <c r="G227" i="7"/>
  <c r="G224" i="7"/>
  <c r="G223" i="7"/>
  <c r="G219" i="7"/>
  <c r="G215" i="7"/>
  <c r="G211" i="7"/>
  <c r="G207" i="7"/>
  <c r="G203" i="7"/>
  <c r="G199" i="7"/>
  <c r="G195" i="7"/>
  <c r="G192" i="7"/>
  <c r="G191" i="7"/>
  <c r="G187" i="7"/>
  <c r="G183" i="7"/>
  <c r="G179" i="7"/>
  <c r="G175" i="7"/>
  <c r="G171" i="7"/>
  <c r="G167" i="7"/>
  <c r="G163" i="7"/>
  <c r="G159" i="7"/>
  <c r="G155" i="7"/>
  <c r="G151" i="7"/>
  <c r="G147" i="7"/>
  <c r="G143" i="7"/>
  <c r="G139" i="7"/>
  <c r="G135" i="7"/>
  <c r="G131" i="7"/>
  <c r="G127" i="7"/>
  <c r="G126" i="7"/>
  <c r="G124" i="7"/>
  <c r="G122" i="7"/>
  <c r="P120" i="7"/>
  <c r="G120" i="7"/>
  <c r="G119" i="7"/>
  <c r="P38" i="7"/>
  <c r="G38" i="7"/>
  <c r="P116" i="7"/>
  <c r="G116" i="7"/>
  <c r="P114" i="7"/>
  <c r="G114" i="7"/>
  <c r="G113" i="7"/>
  <c r="P111" i="7"/>
  <c r="G111" i="7"/>
  <c r="P109" i="7"/>
  <c r="G109" i="7"/>
  <c r="G43" i="7"/>
  <c r="P106" i="7"/>
  <c r="G13" i="7"/>
  <c r="P42" i="7"/>
  <c r="G42" i="7"/>
  <c r="P102" i="7"/>
  <c r="G102" i="7"/>
  <c r="G101" i="7"/>
  <c r="P23" i="7"/>
  <c r="G23" i="7"/>
  <c r="P98" i="7"/>
  <c r="G98" i="7"/>
  <c r="P97" i="7"/>
  <c r="G97" i="7"/>
  <c r="G96" i="7"/>
  <c r="P95" i="7"/>
  <c r="G95" i="7"/>
  <c r="P22" i="7"/>
  <c r="G22" i="7"/>
  <c r="P93" i="7"/>
  <c r="G16" i="7"/>
  <c r="P92" i="7"/>
  <c r="G92" i="7"/>
  <c r="P90" i="7"/>
  <c r="G90" i="7"/>
  <c r="G89" i="7"/>
  <c r="G88" i="7"/>
  <c r="P86" i="7"/>
  <c r="G86" i="7"/>
  <c r="G85" i="7"/>
  <c r="G84" i="7"/>
  <c r="P82" i="7"/>
  <c r="G82" i="7"/>
  <c r="P80" i="7"/>
  <c r="G80" i="7"/>
  <c r="P78" i="7"/>
  <c r="G78" i="7"/>
  <c r="G77" i="7"/>
  <c r="G76" i="7"/>
  <c r="P73" i="7"/>
  <c r="G73" i="7"/>
  <c r="G72" i="7"/>
  <c r="G71" i="7"/>
  <c r="P69" i="7"/>
  <c r="G69" i="7"/>
  <c r="G68" i="7"/>
  <c r="G67" i="7"/>
  <c r="G15" i="7"/>
  <c r="P65" i="7"/>
  <c r="G65" i="7"/>
  <c r="G64" i="7"/>
  <c r="G12" i="7"/>
  <c r="P62" i="7"/>
  <c r="G62" i="7"/>
  <c r="G61" i="7"/>
  <c r="G60" i="7"/>
  <c r="P58" i="7"/>
  <c r="G58" i="7"/>
  <c r="P9" i="7"/>
  <c r="G9" i="7"/>
  <c r="P57" i="7"/>
  <c r="G57" i="7"/>
  <c r="P56" i="7"/>
  <c r="P55" i="7"/>
  <c r="G55" i="7"/>
  <c r="P54" i="7"/>
  <c r="G54" i="7"/>
  <c r="P53" i="7"/>
  <c r="G53" i="7"/>
  <c r="P52" i="7"/>
  <c r="P51" i="7"/>
  <c r="G51" i="7"/>
  <c r="P50" i="7"/>
  <c r="G50" i="7"/>
  <c r="P49" i="7"/>
  <c r="G49" i="7"/>
  <c r="P48" i="7"/>
  <c r="P47" i="7"/>
  <c r="G47" i="7"/>
  <c r="P46" i="7"/>
  <c r="G46" i="7"/>
  <c r="P45" i="7"/>
  <c r="G45" i="7"/>
  <c r="P11" i="7"/>
  <c r="G11" i="7"/>
  <c r="P44" i="7"/>
  <c r="G44" i="7"/>
  <c r="P10" i="7"/>
  <c r="G10" i="7"/>
  <c r="P8" i="7"/>
  <c r="G8" i="7"/>
  <c r="P17" i="7"/>
  <c r="G17" i="7"/>
  <c r="P41" i="7"/>
  <c r="G41" i="7"/>
  <c r="P40" i="7"/>
  <c r="G40" i="7"/>
  <c r="P39" i="7"/>
  <c r="G39" i="7"/>
  <c r="P37" i="7"/>
  <c r="G37" i="7"/>
  <c r="P36" i="7"/>
  <c r="G36" i="7"/>
  <c r="P35" i="7"/>
  <c r="G35" i="7"/>
  <c r="P34" i="7"/>
  <c r="G34" i="7"/>
  <c r="P33" i="7"/>
  <c r="G33" i="7"/>
  <c r="P6" i="7"/>
  <c r="G6" i="7"/>
  <c r="P32" i="7"/>
  <c r="G32" i="7"/>
  <c r="P31" i="7"/>
  <c r="G31" i="7"/>
  <c r="P30" i="7"/>
  <c r="G30" i="7"/>
  <c r="P29" i="7"/>
  <c r="G29" i="7"/>
  <c r="P28" i="7"/>
  <c r="G28" i="7"/>
  <c r="P27" i="7"/>
  <c r="G27" i="7"/>
  <c r="P26" i="7"/>
  <c r="G26" i="7"/>
  <c r="P24" i="7"/>
  <c r="G24" i="7"/>
  <c r="P20" i="7"/>
  <c r="G20" i="7"/>
  <c r="P19" i="7"/>
  <c r="G19" i="7"/>
  <c r="P5" i="7"/>
  <c r="G5" i="7"/>
  <c r="P4" i="7"/>
  <c r="G4" i="7"/>
  <c r="G7" i="7"/>
  <c r="G3" i="7"/>
  <c r="N65" i="4" l="1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N2" i="4"/>
  <c r="H8" i="1"/>
  <c r="S14" i="1" l="1"/>
  <c r="T14" i="1"/>
  <c r="S5" i="1"/>
  <c r="T5" i="1"/>
  <c r="S2" i="1"/>
  <c r="T2" i="1"/>
  <c r="S40" i="1"/>
  <c r="T40" i="1"/>
  <c r="S16" i="1"/>
  <c r="T16" i="1"/>
  <c r="S39" i="1"/>
  <c r="T39" i="1"/>
  <c r="S19" i="1"/>
  <c r="T19" i="1"/>
  <c r="S53" i="1"/>
  <c r="T53" i="1"/>
  <c r="S52" i="1"/>
  <c r="T52" i="1"/>
  <c r="S29" i="1"/>
  <c r="T29" i="1"/>
  <c r="S28" i="1"/>
  <c r="T28" i="1"/>
  <c r="S36" i="1"/>
  <c r="T36" i="1"/>
  <c r="S35" i="1"/>
  <c r="T35" i="1"/>
  <c r="S46" i="1"/>
  <c r="T46" i="1"/>
  <c r="S13" i="1"/>
  <c r="T13" i="1"/>
  <c r="S60" i="1"/>
  <c r="T60" i="1"/>
  <c r="S22" i="1"/>
  <c r="T22" i="1"/>
  <c r="S33" i="1"/>
  <c r="T33" i="1"/>
  <c r="S32" i="1"/>
  <c r="T32" i="1"/>
  <c r="S38" i="1"/>
  <c r="T38" i="1"/>
  <c r="S55" i="1"/>
  <c r="T55" i="1"/>
  <c r="S56" i="1"/>
  <c r="T56" i="1"/>
  <c r="S20" i="1"/>
  <c r="T20" i="1"/>
  <c r="S37" i="1"/>
  <c r="T37" i="1"/>
  <c r="S41" i="1"/>
  <c r="T41" i="1"/>
  <c r="S44" i="1"/>
  <c r="T44" i="1"/>
  <c r="S11" i="1"/>
  <c r="T11" i="1"/>
  <c r="S6" i="1"/>
  <c r="T6" i="1"/>
  <c r="S17" i="1"/>
  <c r="T17" i="1"/>
  <c r="S18" i="1"/>
  <c r="T18" i="1"/>
  <c r="S15" i="1"/>
  <c r="T15" i="1"/>
  <c r="S49" i="1"/>
  <c r="T49" i="1"/>
  <c r="S50" i="1"/>
  <c r="T50" i="1"/>
  <c r="S10" i="1"/>
  <c r="T10" i="1"/>
  <c r="S3" i="1"/>
  <c r="T3" i="1"/>
  <c r="S58" i="1"/>
  <c r="T58" i="1"/>
  <c r="S59" i="1"/>
  <c r="T59" i="1"/>
  <c r="S57" i="1"/>
  <c r="T57" i="1"/>
  <c r="S42" i="1"/>
  <c r="T42" i="1"/>
  <c r="S47" i="1"/>
  <c r="T47" i="1"/>
  <c r="S45" i="1"/>
  <c r="T45" i="1"/>
  <c r="S48" i="1"/>
  <c r="T48" i="1"/>
  <c r="S54" i="1"/>
  <c r="T54" i="1"/>
  <c r="S4" i="1"/>
  <c r="T4" i="1"/>
  <c r="S8" i="1"/>
  <c r="T8" i="1"/>
  <c r="S30" i="1"/>
  <c r="T30" i="1"/>
  <c r="S31" i="1"/>
  <c r="T31" i="1"/>
  <c r="S21" i="1"/>
  <c r="T21" i="1"/>
  <c r="S34" i="1"/>
  <c r="T34" i="1"/>
  <c r="S51" i="1"/>
  <c r="T51" i="1"/>
  <c r="S12" i="1"/>
  <c r="T12" i="1"/>
  <c r="S9" i="1"/>
  <c r="T9" i="1"/>
  <c r="S43" i="1"/>
  <c r="T43" i="1"/>
  <c r="T7" i="1"/>
  <c r="S7" i="1"/>
  <c r="K101" i="4" l="1"/>
  <c r="L101" i="4" s="1"/>
  <c r="K85" i="4"/>
  <c r="L85" i="4" s="1"/>
  <c r="K87" i="4"/>
  <c r="L87" i="4" s="1"/>
  <c r="K140" i="4"/>
  <c r="L140" i="4" s="1"/>
  <c r="K97" i="4"/>
  <c r="L97" i="4" s="1"/>
  <c r="K110" i="4"/>
  <c r="L110" i="4" s="1"/>
  <c r="K121" i="4"/>
  <c r="L121" i="4" s="1"/>
  <c r="K86" i="4"/>
  <c r="L86" i="4" s="1"/>
  <c r="K66" i="4"/>
  <c r="L66" i="4" s="1"/>
  <c r="K68" i="4"/>
  <c r="L68" i="4" s="1"/>
  <c r="K91" i="4"/>
  <c r="L91" i="4" s="1"/>
  <c r="K32" i="4"/>
  <c r="L32" i="4" s="1"/>
  <c r="K34" i="4"/>
  <c r="L34" i="4" s="1"/>
  <c r="K116" i="4"/>
  <c r="L116" i="4" s="1"/>
  <c r="K130" i="4"/>
  <c r="L130" i="4" s="1"/>
  <c r="K138" i="4"/>
  <c r="L138" i="4" s="1"/>
  <c r="K6" i="4"/>
  <c r="L6" i="4" s="1"/>
  <c r="K49" i="4"/>
  <c r="L49" i="4" s="1"/>
  <c r="K3" i="4"/>
  <c r="L3" i="4" s="1"/>
  <c r="K35" i="4"/>
  <c r="L35" i="4" s="1"/>
  <c r="K52" i="4"/>
  <c r="L52" i="4" s="1"/>
  <c r="K123" i="4"/>
  <c r="L123" i="4" s="1"/>
  <c r="K67" i="4"/>
  <c r="L67" i="4" s="1"/>
  <c r="K63" i="4"/>
  <c r="L63" i="4" s="1"/>
  <c r="K141" i="4"/>
  <c r="L141" i="4" s="1"/>
  <c r="K2" i="4"/>
  <c r="L2" i="4" s="1"/>
  <c r="K100" i="4"/>
  <c r="L100" i="4" s="1"/>
  <c r="K131" i="4"/>
  <c r="L131" i="4" s="1"/>
  <c r="K5" i="4"/>
  <c r="L5" i="4" s="1"/>
  <c r="K135" i="4"/>
  <c r="L135" i="4" s="1"/>
  <c r="K65" i="4"/>
  <c r="L65" i="4" s="1"/>
  <c r="K127" i="4"/>
  <c r="L127" i="4" s="1"/>
  <c r="K40" i="4"/>
  <c r="L40" i="4" s="1"/>
  <c r="K106" i="4"/>
  <c r="L106" i="4" s="1"/>
  <c r="K46" i="4"/>
  <c r="L46" i="4" s="1"/>
  <c r="K122" i="4"/>
  <c r="L122" i="4" s="1"/>
  <c r="K33" i="4"/>
  <c r="L33" i="4" s="1"/>
  <c r="K72" i="4"/>
  <c r="L72" i="4" s="1"/>
  <c r="K81" i="4"/>
  <c r="L81" i="4" s="1"/>
  <c r="K43" i="4"/>
  <c r="L43" i="4" s="1"/>
  <c r="K60" i="4"/>
  <c r="L60" i="4" s="1"/>
  <c r="K108" i="4"/>
  <c r="L108" i="4" s="1"/>
  <c r="K105" i="4"/>
  <c r="L105" i="4" s="1"/>
  <c r="K9" i="4"/>
  <c r="L9" i="4" s="1"/>
  <c r="K112" i="4"/>
  <c r="L112" i="4" s="1"/>
  <c r="K55" i="4"/>
  <c r="L55" i="4" s="1"/>
  <c r="K73" i="4"/>
  <c r="L73" i="4" s="1"/>
  <c r="K31" i="4"/>
  <c r="L31" i="4" s="1"/>
  <c r="K4" i="4"/>
  <c r="L4" i="4" s="1"/>
  <c r="K62" i="4"/>
  <c r="L62" i="4" s="1"/>
  <c r="K92" i="4"/>
  <c r="L92" i="4" s="1"/>
  <c r="K136" i="4"/>
  <c r="L136" i="4" s="1"/>
  <c r="K36" i="4"/>
  <c r="L36" i="4" s="1"/>
  <c r="K69" i="4"/>
  <c r="L69" i="4" s="1"/>
  <c r="K22" i="4"/>
  <c r="L22" i="4" s="1"/>
  <c r="K120" i="4"/>
  <c r="L120" i="4" s="1"/>
  <c r="K17" i="4"/>
  <c r="L17" i="4" s="1"/>
  <c r="K126" i="4"/>
  <c r="L126" i="4" s="1"/>
  <c r="K124" i="4"/>
  <c r="L124" i="4" s="1"/>
  <c r="K47" i="4"/>
  <c r="L47" i="4" s="1"/>
  <c r="K58" i="4"/>
  <c r="L58" i="4" s="1"/>
  <c r="K48" i="4"/>
  <c r="L48" i="4" s="1"/>
  <c r="K99" i="4"/>
  <c r="L99" i="4" s="1"/>
  <c r="K77" i="4"/>
  <c r="L77" i="4" s="1"/>
  <c r="K107" i="4"/>
  <c r="L107" i="4" s="1"/>
  <c r="K25" i="4"/>
  <c r="L25" i="4" s="1"/>
  <c r="K29" i="4"/>
  <c r="L29" i="4" s="1"/>
  <c r="K23" i="4"/>
  <c r="L23" i="4" s="1"/>
  <c r="K88" i="4"/>
  <c r="L88" i="4" s="1"/>
  <c r="K84" i="4"/>
  <c r="L84" i="4" s="1"/>
  <c r="K50" i="4"/>
  <c r="L50" i="4" s="1"/>
  <c r="K41" i="4"/>
  <c r="L41" i="4" s="1"/>
  <c r="K113" i="4"/>
  <c r="L113" i="4" s="1"/>
  <c r="K134" i="4"/>
  <c r="L134" i="4" s="1"/>
  <c r="K96" i="4"/>
  <c r="L96" i="4" s="1"/>
  <c r="K74" i="4"/>
  <c r="L74" i="4" s="1"/>
  <c r="K19" i="4"/>
  <c r="L19" i="4" s="1"/>
  <c r="K26" i="4"/>
  <c r="L26" i="4" s="1"/>
  <c r="K104" i="4"/>
  <c r="L104" i="4" s="1"/>
  <c r="K45" i="4"/>
  <c r="L45" i="4" s="1"/>
  <c r="K53" i="4"/>
  <c r="L53" i="4" s="1"/>
  <c r="K70" i="4"/>
  <c r="L70" i="4" s="1"/>
  <c r="K57" i="4"/>
  <c r="L57" i="4" s="1"/>
  <c r="K119" i="4"/>
  <c r="L119" i="4" s="1"/>
  <c r="K54" i="4"/>
  <c r="L54" i="4" s="1"/>
  <c r="K78" i="4"/>
  <c r="L78" i="4" s="1"/>
  <c r="K13" i="4"/>
  <c r="L13" i="4" s="1"/>
  <c r="K125" i="4"/>
  <c r="L125" i="4" s="1"/>
  <c r="K11" i="4"/>
  <c r="L11" i="4" s="1"/>
  <c r="K93" i="4"/>
  <c r="L93" i="4" s="1"/>
  <c r="K80" i="4"/>
  <c r="L80" i="4" s="1"/>
  <c r="K75" i="4"/>
  <c r="L75" i="4" s="1"/>
  <c r="K137" i="4"/>
  <c r="L137" i="4" s="1"/>
  <c r="K14" i="4"/>
  <c r="L14" i="4" s="1"/>
  <c r="K20" i="4"/>
  <c r="L20" i="4" s="1"/>
  <c r="K95" i="4"/>
  <c r="L95" i="4" s="1"/>
  <c r="K10" i="4"/>
  <c r="L10" i="4" s="1"/>
  <c r="K15" i="4"/>
  <c r="L15" i="4" s="1"/>
  <c r="K89" i="4"/>
  <c r="L89" i="4" s="1"/>
  <c r="K18" i="4"/>
  <c r="L18" i="4" s="1"/>
  <c r="K117" i="4"/>
  <c r="L117" i="4" s="1"/>
  <c r="K42" i="4"/>
  <c r="L42" i="4" s="1"/>
  <c r="K28" i="4"/>
  <c r="L28" i="4" s="1"/>
  <c r="K132" i="4"/>
  <c r="L132" i="4" s="1"/>
  <c r="K12" i="4"/>
  <c r="L12" i="4" s="1"/>
  <c r="K98" i="4"/>
  <c r="L98" i="4" s="1"/>
  <c r="K139" i="4"/>
  <c r="L139" i="4" s="1"/>
  <c r="K39" i="4"/>
  <c r="L39" i="4" s="1"/>
  <c r="K51" i="4"/>
  <c r="L51" i="4" s="1"/>
  <c r="K21" i="4"/>
  <c r="L21" i="4" s="1"/>
  <c r="K129" i="4"/>
  <c r="L129" i="4" s="1"/>
  <c r="K128" i="4"/>
  <c r="L128" i="4" s="1"/>
  <c r="K59" i="4"/>
  <c r="L59" i="4" s="1"/>
  <c r="K44" i="4"/>
  <c r="L44" i="4" s="1"/>
  <c r="K38" i="4"/>
  <c r="L38" i="4" s="1"/>
  <c r="K27" i="4"/>
  <c r="L27" i="4" s="1"/>
  <c r="K111" i="4"/>
  <c r="L111" i="4" s="1"/>
  <c r="K109" i="4"/>
  <c r="L109" i="4" s="1"/>
  <c r="K30" i="4"/>
  <c r="L30" i="4" s="1"/>
  <c r="K83" i="4"/>
  <c r="L83" i="4" s="1"/>
  <c r="K133" i="4"/>
  <c r="L133" i="4" s="1"/>
  <c r="K7" i="4"/>
  <c r="L7" i="4" s="1"/>
  <c r="K103" i="4"/>
  <c r="L103" i="4" s="1"/>
  <c r="K16" i="4"/>
  <c r="L16" i="4" s="1"/>
  <c r="K8" i="4"/>
  <c r="L8" i="4" s="1"/>
  <c r="K24" i="4"/>
  <c r="L24" i="4" s="1"/>
  <c r="K94" i="4"/>
  <c r="L94" i="4" s="1"/>
  <c r="K79" i="4"/>
  <c r="L79" i="4" s="1"/>
  <c r="K115" i="4"/>
  <c r="L115" i="4" s="1"/>
  <c r="K118" i="4"/>
  <c r="L118" i="4" s="1"/>
  <c r="K76" i="4"/>
  <c r="L76" i="4" s="1"/>
  <c r="K82" i="4"/>
  <c r="L82" i="4" s="1"/>
  <c r="K102" i="4"/>
  <c r="L102" i="4" s="1"/>
  <c r="K61" i="4"/>
  <c r="L61" i="4" s="1"/>
  <c r="K90" i="4"/>
  <c r="L90" i="4" s="1"/>
  <c r="K71" i="4"/>
  <c r="L71" i="4" s="1"/>
  <c r="K56" i="4"/>
  <c r="L56" i="4" s="1"/>
  <c r="K37" i="4"/>
  <c r="L37" i="4" s="1"/>
  <c r="R57" i="1" l="1"/>
  <c r="U57" i="1" s="1"/>
  <c r="R36" i="1"/>
  <c r="U36" i="1" s="1"/>
  <c r="R21" i="1"/>
  <c r="U21" i="1" s="1"/>
  <c r="H14" i="1"/>
  <c r="I14" i="1"/>
  <c r="J14" i="1"/>
  <c r="K14" i="1"/>
  <c r="L14" i="1"/>
  <c r="M14" i="1"/>
  <c r="N14" i="1"/>
  <c r="O14" i="1"/>
  <c r="P14" i="1"/>
  <c r="Q14" i="1"/>
  <c r="H5" i="1"/>
  <c r="I5" i="1"/>
  <c r="J5" i="1"/>
  <c r="K5" i="1"/>
  <c r="L5" i="1"/>
  <c r="M5" i="1"/>
  <c r="N5" i="1"/>
  <c r="O5" i="1"/>
  <c r="P5" i="1"/>
  <c r="Q5" i="1"/>
  <c r="H2" i="1"/>
  <c r="I2" i="1"/>
  <c r="J2" i="1"/>
  <c r="K2" i="1"/>
  <c r="L2" i="1"/>
  <c r="M2" i="1"/>
  <c r="N2" i="1"/>
  <c r="O2" i="1"/>
  <c r="P2" i="1"/>
  <c r="Q2" i="1"/>
  <c r="H16" i="1"/>
  <c r="I16" i="1"/>
  <c r="J16" i="1"/>
  <c r="K16" i="1"/>
  <c r="L16" i="1"/>
  <c r="M16" i="1"/>
  <c r="N16" i="1"/>
  <c r="O16" i="1"/>
  <c r="P16" i="1"/>
  <c r="Q16" i="1"/>
  <c r="H19" i="1"/>
  <c r="I19" i="1"/>
  <c r="J19" i="1"/>
  <c r="K19" i="1"/>
  <c r="L19" i="1"/>
  <c r="M19" i="1"/>
  <c r="N19" i="1"/>
  <c r="O19" i="1"/>
  <c r="P19" i="1"/>
  <c r="Q19" i="1"/>
  <c r="H13" i="1"/>
  <c r="I13" i="1"/>
  <c r="J13" i="1"/>
  <c r="K13" i="1"/>
  <c r="L13" i="1"/>
  <c r="M13" i="1"/>
  <c r="N13" i="1"/>
  <c r="O13" i="1"/>
  <c r="P13" i="1"/>
  <c r="Q13" i="1"/>
  <c r="H22" i="1"/>
  <c r="I22" i="1"/>
  <c r="J22" i="1"/>
  <c r="K22" i="1"/>
  <c r="L22" i="1"/>
  <c r="M22" i="1"/>
  <c r="N22" i="1"/>
  <c r="O22" i="1"/>
  <c r="P22" i="1"/>
  <c r="Q22" i="1"/>
  <c r="H20" i="1"/>
  <c r="I20" i="1"/>
  <c r="J20" i="1"/>
  <c r="K20" i="1"/>
  <c r="L20" i="1"/>
  <c r="M20" i="1"/>
  <c r="N20" i="1"/>
  <c r="O20" i="1"/>
  <c r="P20" i="1"/>
  <c r="Q20" i="1"/>
  <c r="H11" i="1"/>
  <c r="I11" i="1"/>
  <c r="J11" i="1"/>
  <c r="K11" i="1"/>
  <c r="L11" i="1"/>
  <c r="M11" i="1"/>
  <c r="N11" i="1"/>
  <c r="O11" i="1"/>
  <c r="P11" i="1"/>
  <c r="Q11" i="1"/>
  <c r="H6" i="1"/>
  <c r="I6" i="1"/>
  <c r="J6" i="1"/>
  <c r="K6" i="1"/>
  <c r="L6" i="1"/>
  <c r="M6" i="1"/>
  <c r="N6" i="1"/>
  <c r="O6" i="1"/>
  <c r="P6" i="1"/>
  <c r="Q6" i="1"/>
  <c r="H17" i="1"/>
  <c r="I17" i="1"/>
  <c r="J17" i="1"/>
  <c r="K17" i="1"/>
  <c r="L17" i="1"/>
  <c r="M17" i="1"/>
  <c r="N17" i="1"/>
  <c r="O17" i="1"/>
  <c r="P17" i="1"/>
  <c r="Q17" i="1"/>
  <c r="H18" i="1"/>
  <c r="I18" i="1"/>
  <c r="J18" i="1"/>
  <c r="K18" i="1"/>
  <c r="L18" i="1"/>
  <c r="M18" i="1"/>
  <c r="N18" i="1"/>
  <c r="O18" i="1"/>
  <c r="P18" i="1"/>
  <c r="Q18" i="1"/>
  <c r="H15" i="1"/>
  <c r="I15" i="1"/>
  <c r="J15" i="1"/>
  <c r="K15" i="1"/>
  <c r="L15" i="1"/>
  <c r="M15" i="1"/>
  <c r="N15" i="1"/>
  <c r="O15" i="1"/>
  <c r="P15" i="1"/>
  <c r="Q15" i="1"/>
  <c r="H10" i="1"/>
  <c r="I10" i="1"/>
  <c r="J10" i="1"/>
  <c r="K10" i="1"/>
  <c r="L10" i="1"/>
  <c r="M10" i="1"/>
  <c r="N10" i="1"/>
  <c r="O10" i="1"/>
  <c r="P10" i="1"/>
  <c r="Q10" i="1"/>
  <c r="H3" i="1"/>
  <c r="I3" i="1"/>
  <c r="K3" i="1"/>
  <c r="L3" i="1"/>
  <c r="M3" i="1"/>
  <c r="N3" i="1"/>
  <c r="O3" i="1"/>
  <c r="P3" i="1"/>
  <c r="Q3" i="1"/>
  <c r="H4" i="1"/>
  <c r="I4" i="1"/>
  <c r="J4" i="1"/>
  <c r="K4" i="1"/>
  <c r="L4" i="1"/>
  <c r="M4" i="1"/>
  <c r="N4" i="1"/>
  <c r="O4" i="1"/>
  <c r="P4" i="1"/>
  <c r="Q4" i="1"/>
  <c r="I8" i="1"/>
  <c r="J8" i="1"/>
  <c r="K8" i="1"/>
  <c r="L8" i="1"/>
  <c r="M8" i="1"/>
  <c r="N8" i="1"/>
  <c r="O8" i="1"/>
  <c r="P8" i="1"/>
  <c r="Q8" i="1"/>
  <c r="H12" i="1"/>
  <c r="I12" i="1"/>
  <c r="J12" i="1"/>
  <c r="K12" i="1"/>
  <c r="L12" i="1"/>
  <c r="M12" i="1"/>
  <c r="N12" i="1"/>
  <c r="O12" i="1"/>
  <c r="P12" i="1"/>
  <c r="Q12" i="1"/>
  <c r="H9" i="1"/>
  <c r="I9" i="1"/>
  <c r="J9" i="1"/>
  <c r="K9" i="1"/>
  <c r="L9" i="1"/>
  <c r="M9" i="1"/>
  <c r="N9" i="1"/>
  <c r="O9" i="1"/>
  <c r="P9" i="1"/>
  <c r="Q9" i="1"/>
  <c r="H27" i="1"/>
  <c r="I27" i="1"/>
  <c r="J27" i="1"/>
  <c r="K27" i="1"/>
  <c r="L27" i="1"/>
  <c r="M27" i="1"/>
  <c r="N27" i="1"/>
  <c r="O27" i="1"/>
  <c r="P27" i="1"/>
  <c r="Q27" i="1"/>
  <c r="H40" i="1"/>
  <c r="I40" i="1"/>
  <c r="J40" i="1"/>
  <c r="K40" i="1"/>
  <c r="L40" i="1"/>
  <c r="M40" i="1"/>
  <c r="N40" i="1"/>
  <c r="O40" i="1"/>
  <c r="P40" i="1"/>
  <c r="Q40" i="1"/>
  <c r="H39" i="1"/>
  <c r="I39" i="1"/>
  <c r="J39" i="1"/>
  <c r="K39" i="1"/>
  <c r="L39" i="1"/>
  <c r="M39" i="1"/>
  <c r="N39" i="1"/>
  <c r="O39" i="1"/>
  <c r="P39" i="1"/>
  <c r="Q39" i="1"/>
  <c r="H53" i="1"/>
  <c r="I53" i="1"/>
  <c r="J53" i="1"/>
  <c r="K53" i="1"/>
  <c r="L53" i="1"/>
  <c r="M53" i="1"/>
  <c r="N53" i="1"/>
  <c r="O53" i="1"/>
  <c r="P53" i="1"/>
  <c r="Q53" i="1"/>
  <c r="H52" i="1"/>
  <c r="I52" i="1"/>
  <c r="J52" i="1"/>
  <c r="K52" i="1"/>
  <c r="L52" i="1"/>
  <c r="M52" i="1"/>
  <c r="N52" i="1"/>
  <c r="O52" i="1"/>
  <c r="P52" i="1"/>
  <c r="Q52" i="1"/>
  <c r="H29" i="1"/>
  <c r="I29" i="1"/>
  <c r="J29" i="1"/>
  <c r="K29" i="1"/>
  <c r="L29" i="1"/>
  <c r="M29" i="1"/>
  <c r="N29" i="1"/>
  <c r="O29" i="1"/>
  <c r="P29" i="1"/>
  <c r="Q29" i="1"/>
  <c r="H28" i="1"/>
  <c r="I28" i="1"/>
  <c r="J28" i="1"/>
  <c r="K28" i="1"/>
  <c r="L28" i="1"/>
  <c r="M28" i="1"/>
  <c r="N28" i="1"/>
  <c r="O28" i="1"/>
  <c r="P28" i="1"/>
  <c r="Q28" i="1"/>
  <c r="H35" i="1"/>
  <c r="I35" i="1"/>
  <c r="J35" i="1"/>
  <c r="K35" i="1"/>
  <c r="L35" i="1"/>
  <c r="M35" i="1"/>
  <c r="N35" i="1"/>
  <c r="O35" i="1"/>
  <c r="P35" i="1"/>
  <c r="Q35" i="1"/>
  <c r="H46" i="1"/>
  <c r="I46" i="1"/>
  <c r="J46" i="1"/>
  <c r="K46" i="1"/>
  <c r="L46" i="1"/>
  <c r="M46" i="1"/>
  <c r="N46" i="1"/>
  <c r="O46" i="1"/>
  <c r="P46" i="1"/>
  <c r="Q46" i="1"/>
  <c r="H60" i="1"/>
  <c r="I60" i="1"/>
  <c r="J60" i="1"/>
  <c r="K60" i="1"/>
  <c r="L60" i="1"/>
  <c r="M60" i="1"/>
  <c r="N60" i="1"/>
  <c r="O60" i="1"/>
  <c r="P60" i="1"/>
  <c r="Q60" i="1"/>
  <c r="H33" i="1"/>
  <c r="I33" i="1"/>
  <c r="J33" i="1"/>
  <c r="K33" i="1"/>
  <c r="L33" i="1"/>
  <c r="M33" i="1"/>
  <c r="N33" i="1"/>
  <c r="O33" i="1"/>
  <c r="P33" i="1"/>
  <c r="Q33" i="1"/>
  <c r="H32" i="1"/>
  <c r="I32" i="1"/>
  <c r="J32" i="1"/>
  <c r="K32" i="1"/>
  <c r="L32" i="1"/>
  <c r="M32" i="1"/>
  <c r="N32" i="1"/>
  <c r="O32" i="1"/>
  <c r="P32" i="1"/>
  <c r="Q32" i="1"/>
  <c r="H38" i="1"/>
  <c r="I38" i="1"/>
  <c r="J38" i="1"/>
  <c r="K38" i="1"/>
  <c r="L38" i="1"/>
  <c r="M38" i="1"/>
  <c r="N38" i="1"/>
  <c r="O38" i="1"/>
  <c r="P38" i="1"/>
  <c r="Q38" i="1"/>
  <c r="H55" i="1"/>
  <c r="I55" i="1"/>
  <c r="J55" i="1"/>
  <c r="K55" i="1"/>
  <c r="L55" i="1"/>
  <c r="M55" i="1"/>
  <c r="N55" i="1"/>
  <c r="O55" i="1"/>
  <c r="P55" i="1"/>
  <c r="Q55" i="1"/>
  <c r="H56" i="1"/>
  <c r="I56" i="1"/>
  <c r="J56" i="1"/>
  <c r="K56" i="1"/>
  <c r="L56" i="1"/>
  <c r="M56" i="1"/>
  <c r="N56" i="1"/>
  <c r="O56" i="1"/>
  <c r="P56" i="1"/>
  <c r="Q56" i="1"/>
  <c r="H37" i="1"/>
  <c r="I37" i="1"/>
  <c r="J37" i="1"/>
  <c r="K37" i="1"/>
  <c r="L37" i="1"/>
  <c r="M37" i="1"/>
  <c r="N37" i="1"/>
  <c r="O37" i="1"/>
  <c r="P37" i="1"/>
  <c r="Q37" i="1"/>
  <c r="H41" i="1"/>
  <c r="I41" i="1"/>
  <c r="J41" i="1"/>
  <c r="K41" i="1"/>
  <c r="L41" i="1"/>
  <c r="M41" i="1"/>
  <c r="N41" i="1"/>
  <c r="O41" i="1"/>
  <c r="P41" i="1"/>
  <c r="Q41" i="1"/>
  <c r="H44" i="1"/>
  <c r="I44" i="1"/>
  <c r="J44" i="1"/>
  <c r="K44" i="1"/>
  <c r="L44" i="1"/>
  <c r="M44" i="1"/>
  <c r="N44" i="1"/>
  <c r="O44" i="1"/>
  <c r="P44" i="1"/>
  <c r="Q44" i="1"/>
  <c r="H49" i="1"/>
  <c r="I49" i="1"/>
  <c r="J49" i="1"/>
  <c r="K49" i="1"/>
  <c r="L49" i="1"/>
  <c r="M49" i="1"/>
  <c r="N49" i="1"/>
  <c r="O49" i="1"/>
  <c r="P49" i="1"/>
  <c r="Q49" i="1"/>
  <c r="H50" i="1"/>
  <c r="I50" i="1"/>
  <c r="J50" i="1"/>
  <c r="K50" i="1"/>
  <c r="L50" i="1"/>
  <c r="M50" i="1"/>
  <c r="N50" i="1"/>
  <c r="O50" i="1"/>
  <c r="P50" i="1"/>
  <c r="Q50" i="1"/>
  <c r="H58" i="1"/>
  <c r="I58" i="1"/>
  <c r="J58" i="1"/>
  <c r="K58" i="1"/>
  <c r="L58" i="1"/>
  <c r="M58" i="1"/>
  <c r="N58" i="1"/>
  <c r="O58" i="1"/>
  <c r="P58" i="1"/>
  <c r="Q58" i="1"/>
  <c r="H59" i="1"/>
  <c r="I59" i="1"/>
  <c r="J59" i="1"/>
  <c r="K59" i="1"/>
  <c r="L59" i="1"/>
  <c r="M59" i="1"/>
  <c r="N59" i="1"/>
  <c r="O59" i="1"/>
  <c r="P59" i="1"/>
  <c r="Q59" i="1"/>
  <c r="H42" i="1"/>
  <c r="I42" i="1"/>
  <c r="J42" i="1"/>
  <c r="K42" i="1"/>
  <c r="L42" i="1"/>
  <c r="M42" i="1"/>
  <c r="N42" i="1"/>
  <c r="O42" i="1"/>
  <c r="P42" i="1"/>
  <c r="Q42" i="1"/>
  <c r="H47" i="1"/>
  <c r="I47" i="1"/>
  <c r="J47" i="1"/>
  <c r="K47" i="1"/>
  <c r="L47" i="1"/>
  <c r="M47" i="1"/>
  <c r="N47" i="1"/>
  <c r="O47" i="1"/>
  <c r="P47" i="1"/>
  <c r="Q47" i="1"/>
  <c r="H45" i="1"/>
  <c r="I45" i="1"/>
  <c r="J45" i="1"/>
  <c r="K45" i="1"/>
  <c r="L45" i="1"/>
  <c r="M45" i="1"/>
  <c r="N45" i="1"/>
  <c r="O45" i="1"/>
  <c r="P45" i="1"/>
  <c r="Q45" i="1"/>
  <c r="H48" i="1"/>
  <c r="I48" i="1"/>
  <c r="J48" i="1"/>
  <c r="K48" i="1"/>
  <c r="L48" i="1"/>
  <c r="M48" i="1"/>
  <c r="N48" i="1"/>
  <c r="O48" i="1"/>
  <c r="P48" i="1"/>
  <c r="Q48" i="1"/>
  <c r="H54" i="1"/>
  <c r="I54" i="1"/>
  <c r="J54" i="1"/>
  <c r="K54" i="1"/>
  <c r="L54" i="1"/>
  <c r="M54" i="1"/>
  <c r="N54" i="1"/>
  <c r="O54" i="1"/>
  <c r="P54" i="1"/>
  <c r="Q54" i="1"/>
  <c r="H30" i="1"/>
  <c r="I30" i="1"/>
  <c r="J30" i="1"/>
  <c r="K30" i="1"/>
  <c r="L30" i="1"/>
  <c r="M30" i="1"/>
  <c r="N30" i="1"/>
  <c r="O30" i="1"/>
  <c r="P30" i="1"/>
  <c r="Q30" i="1"/>
  <c r="H31" i="1"/>
  <c r="I31" i="1"/>
  <c r="J31" i="1"/>
  <c r="K31" i="1"/>
  <c r="L31" i="1"/>
  <c r="M31" i="1"/>
  <c r="N31" i="1"/>
  <c r="O31" i="1"/>
  <c r="P31" i="1"/>
  <c r="Q31" i="1"/>
  <c r="H34" i="1"/>
  <c r="I34" i="1"/>
  <c r="J34" i="1"/>
  <c r="K34" i="1"/>
  <c r="L34" i="1"/>
  <c r="M34" i="1"/>
  <c r="N34" i="1"/>
  <c r="O34" i="1"/>
  <c r="P34" i="1"/>
  <c r="Q34" i="1"/>
  <c r="H51" i="1"/>
  <c r="I51" i="1"/>
  <c r="J51" i="1"/>
  <c r="K51" i="1"/>
  <c r="L51" i="1"/>
  <c r="M51" i="1"/>
  <c r="N51" i="1"/>
  <c r="O51" i="1"/>
  <c r="P51" i="1"/>
  <c r="Q51" i="1"/>
  <c r="H43" i="1"/>
  <c r="I43" i="1"/>
  <c r="J43" i="1"/>
  <c r="K43" i="1"/>
  <c r="L43" i="1"/>
  <c r="M43" i="1"/>
  <c r="N43" i="1"/>
  <c r="O43" i="1"/>
  <c r="P43" i="1"/>
  <c r="Q43" i="1"/>
  <c r="Q7" i="1"/>
  <c r="P7" i="1"/>
  <c r="O7" i="1"/>
  <c r="N7" i="1"/>
  <c r="M7" i="1"/>
  <c r="L7" i="1"/>
  <c r="K7" i="1"/>
  <c r="J7" i="1"/>
  <c r="I7" i="1"/>
  <c r="H7" i="1"/>
  <c r="R53" i="1" l="1"/>
  <c r="U53" i="1" s="1"/>
  <c r="R43" i="1"/>
  <c r="U43" i="1" s="1"/>
  <c r="R30" i="1"/>
  <c r="U30" i="1" s="1"/>
  <c r="R59" i="1"/>
  <c r="U59" i="1" s="1"/>
  <c r="R37" i="1"/>
  <c r="U37" i="1" s="1"/>
  <c r="R60" i="1"/>
  <c r="U60" i="1" s="1"/>
  <c r="R40" i="1"/>
  <c r="U40" i="1" s="1"/>
  <c r="R8" i="1"/>
  <c r="U8" i="1" s="1"/>
  <c r="R3" i="1"/>
  <c r="U3" i="1" s="1"/>
  <c r="R15" i="1"/>
  <c r="U15" i="1" s="1"/>
  <c r="R17" i="1"/>
  <c r="U17" i="1" s="1"/>
  <c r="R11" i="1"/>
  <c r="U11" i="1" s="1"/>
  <c r="R22" i="1"/>
  <c r="U22" i="1" s="1"/>
  <c r="R19" i="1"/>
  <c r="U19" i="1" s="1"/>
  <c r="R2" i="1"/>
  <c r="U2" i="1" s="1"/>
  <c r="R14" i="1"/>
  <c r="U14" i="1" s="1"/>
  <c r="R7" i="1"/>
  <c r="U7" i="1" s="1"/>
  <c r="R49" i="1"/>
  <c r="U49" i="1" s="1"/>
  <c r="R56" i="1"/>
  <c r="U56" i="1" s="1"/>
  <c r="R33" i="1"/>
  <c r="U33" i="1" s="1"/>
  <c r="R28" i="1"/>
  <c r="U28" i="1" s="1"/>
  <c r="R39" i="1"/>
  <c r="U39" i="1" s="1"/>
  <c r="R12" i="1"/>
  <c r="U12" i="1" s="1"/>
  <c r="R4" i="1"/>
  <c r="U4" i="1" s="1"/>
  <c r="R18" i="1"/>
  <c r="U18" i="1" s="1"/>
  <c r="R20" i="1"/>
  <c r="U20" i="1" s="1"/>
  <c r="R13" i="1"/>
  <c r="U13" i="1" s="1"/>
  <c r="R16" i="1"/>
  <c r="U16" i="1" s="1"/>
  <c r="R5" i="1"/>
  <c r="U5" i="1" s="1"/>
  <c r="R48" i="1"/>
  <c r="U48" i="1" s="1"/>
  <c r="R50" i="1"/>
  <c r="U50" i="1" s="1"/>
  <c r="R35" i="1"/>
  <c r="U35" i="1" s="1"/>
  <c r="R9" i="1"/>
  <c r="U9" i="1" s="1"/>
  <c r="R42" i="1"/>
  <c r="U42" i="1" s="1"/>
  <c r="R58" i="1"/>
  <c r="U58" i="1" s="1"/>
  <c r="R41" i="1"/>
  <c r="U41" i="1" s="1"/>
  <c r="R38" i="1"/>
  <c r="U38" i="1" s="1"/>
  <c r="R46" i="1"/>
  <c r="U46" i="1" s="1"/>
  <c r="R52" i="1"/>
  <c r="U52" i="1" s="1"/>
  <c r="R27" i="1"/>
  <c r="R10" i="1"/>
  <c r="U10" i="1" s="1"/>
  <c r="R6" i="1"/>
  <c r="U6" i="1" s="1"/>
  <c r="R34" i="1"/>
  <c r="U34" i="1" s="1"/>
  <c r="R47" i="1"/>
  <c r="U47" i="1" s="1"/>
  <c r="R44" i="1"/>
  <c r="U44" i="1" s="1"/>
  <c r="R55" i="1"/>
  <c r="U55" i="1" s="1"/>
  <c r="R32" i="1"/>
  <c r="U32" i="1" s="1"/>
  <c r="R29" i="1"/>
  <c r="U29" i="1" s="1"/>
  <c r="R51" i="1"/>
  <c r="U51" i="1" s="1"/>
  <c r="R31" i="1"/>
  <c r="U31" i="1" s="1"/>
  <c r="R54" i="1"/>
  <c r="U54" i="1" s="1"/>
  <c r="R45" i="1"/>
  <c r="U45" i="1" s="1"/>
</calcChain>
</file>

<file path=xl/sharedStrings.xml><?xml version="1.0" encoding="utf-8"?>
<sst xmlns="http://schemas.openxmlformats.org/spreadsheetml/2006/main" count="5004" uniqueCount="1281">
  <si>
    <t>Timestamp</t>
  </si>
  <si>
    <t>Tym (startovni cislo)</t>
  </si>
  <si>
    <t>Kontrola 1</t>
  </si>
  <si>
    <t>Kontrola 2</t>
  </si>
  <si>
    <t>Kontrola 4 (jen do 14 let)</t>
  </si>
  <si>
    <t>Kontrola 5</t>
  </si>
  <si>
    <t>Kontrola 8</t>
  </si>
  <si>
    <t>Kontrola 14</t>
  </si>
  <si>
    <t>Kontrola 15</t>
  </si>
  <si>
    <t>Kontrola 23</t>
  </si>
  <si>
    <t>Kontrola 24</t>
  </si>
  <si>
    <t>Kontrola 25</t>
  </si>
  <si>
    <t>14/05/2017 13:06:58</t>
  </si>
  <si>
    <t>14/05/2017 13:07:38</t>
  </si>
  <si>
    <t>14/05/2017 13:08:13</t>
  </si>
  <si>
    <t>14/05/2017 13:08:47</t>
  </si>
  <si>
    <t>14/05/2017 13:09:12</t>
  </si>
  <si>
    <t>14/05/2017 13:16:46</t>
  </si>
  <si>
    <t>14/05/2017 13:17:10</t>
  </si>
  <si>
    <t>14/05/2017 13:17:39</t>
  </si>
  <si>
    <t>14/05/2017 13:18:11</t>
  </si>
  <si>
    <t>14/05/2017 13:18:42</t>
  </si>
  <si>
    <t>14/05/2017 13:19:31</t>
  </si>
  <si>
    <t>14/05/2017 13:20:56</t>
  </si>
  <si>
    <t>14/05/2017 13:46:59</t>
  </si>
  <si>
    <t>14/05/2017 13:47:30</t>
  </si>
  <si>
    <t>14/05/2017 13:48:00</t>
  </si>
  <si>
    <t>14/05/2017 13:48:26</t>
  </si>
  <si>
    <t>14/05/2017 13:48:50</t>
  </si>
  <si>
    <t>14/05/2017 13:49:24</t>
  </si>
  <si>
    <t>14/05/2017 13:49:56</t>
  </si>
  <si>
    <t>14/05/2017 13:50:23</t>
  </si>
  <si>
    <t>14/05/2017 13:50:51</t>
  </si>
  <si>
    <t>14/05/2017 13:51:22</t>
  </si>
  <si>
    <t>14/05/2017 13:51:43</t>
  </si>
  <si>
    <t>14/05/2017 13:51:44</t>
  </si>
  <si>
    <t>14/05/2017 13:52:29</t>
  </si>
  <si>
    <t>14/05/2017 13:53:00</t>
  </si>
  <si>
    <t>14/05/2017 13:53:39</t>
  </si>
  <si>
    <t>14/05/2017 13:53:59</t>
  </si>
  <si>
    <t>14/05/2017 13:55:16</t>
  </si>
  <si>
    <t>14/05/2017 13:55:38</t>
  </si>
  <si>
    <t>14/05/2017 14:04:28</t>
  </si>
  <si>
    <t>14/05/2017 14:12:32</t>
  </si>
  <si>
    <t>14/05/2017 14:13:22</t>
  </si>
  <si>
    <t>14/05/2017 14:14:24</t>
  </si>
  <si>
    <t>14/05/2017 14:16:27</t>
  </si>
  <si>
    <t>14/05/2017 14:18:56</t>
  </si>
  <si>
    <t>14/05/2017 14:19:35</t>
  </si>
  <si>
    <t>14/05/2017 14:35:42</t>
  </si>
  <si>
    <t>14/05/2017 14:36:15</t>
  </si>
  <si>
    <t>14/05/2017 14:36:49</t>
  </si>
  <si>
    <t>14/05/2017 14:37:47</t>
  </si>
  <si>
    <t>14/05/2017 14:39:21</t>
  </si>
  <si>
    <t>14/05/2017 14:39:56</t>
  </si>
  <si>
    <t>14/05/2017 14:40:45</t>
  </si>
  <si>
    <t>14/05/2017 14:41:54</t>
  </si>
  <si>
    <t>14/05/2017 14:41:55</t>
  </si>
  <si>
    <t>14/05/2017 14:42:19</t>
  </si>
  <si>
    <t>14/05/2017 14:42:52</t>
  </si>
  <si>
    <t>14/05/2017 14:43:14</t>
  </si>
  <si>
    <t>14/05/2017 14:43:43</t>
  </si>
  <si>
    <t>14/05/2017 14:44:51</t>
  </si>
  <si>
    <t>14/05/2017 14:45:25</t>
  </si>
  <si>
    <t>14/05/2017 14:46:07</t>
  </si>
  <si>
    <t>14/05/2017 14:46:48</t>
  </si>
  <si>
    <t>14/05/2017 14:48:18</t>
  </si>
  <si>
    <t>Start.č.</t>
  </si>
  <si>
    <t>Příjmení</t>
  </si>
  <si>
    <t>Jméno</t>
  </si>
  <si>
    <t>Kat.</t>
  </si>
  <si>
    <t>Nazev tymu</t>
  </si>
  <si>
    <t>Matuška</t>
  </si>
  <si>
    <t>Jonáš</t>
  </si>
  <si>
    <t>Kamil</t>
  </si>
  <si>
    <t xml:space="preserve">RD 10 </t>
  </si>
  <si>
    <t>JoKam tým</t>
  </si>
  <si>
    <t>Matušková</t>
  </si>
  <si>
    <t xml:space="preserve">Nela </t>
  </si>
  <si>
    <t>Klára</t>
  </si>
  <si>
    <t>Ká-eNka</t>
  </si>
  <si>
    <t>Němec</t>
  </si>
  <si>
    <t>Jaromír</t>
  </si>
  <si>
    <t>Němcová</t>
  </si>
  <si>
    <t>Barbora</t>
  </si>
  <si>
    <t>Jára tým</t>
  </si>
  <si>
    <t>Ransdorf</t>
  </si>
  <si>
    <t>Vítek</t>
  </si>
  <si>
    <t>Míra</t>
  </si>
  <si>
    <t>MV</t>
  </si>
  <si>
    <t>Ransdorfová</t>
  </si>
  <si>
    <t>Hedvika</t>
  </si>
  <si>
    <t>Šárka</t>
  </si>
  <si>
    <t xml:space="preserve">RD 15 </t>
  </si>
  <si>
    <t>HS</t>
  </si>
  <si>
    <t>Štěpánek</t>
  </si>
  <si>
    <t>Jiří</t>
  </si>
  <si>
    <t>Bedřich</t>
  </si>
  <si>
    <t>za rodinu</t>
  </si>
  <si>
    <t>Occidental</t>
  </si>
  <si>
    <t>Gajdošová</t>
  </si>
  <si>
    <t>Tereza</t>
  </si>
  <si>
    <t>Gajdoš</t>
  </si>
  <si>
    <t>Petr</t>
  </si>
  <si>
    <t>Včeláková</t>
  </si>
  <si>
    <t>Michaela</t>
  </si>
  <si>
    <t>Lucie</t>
  </si>
  <si>
    <t>včelky</t>
  </si>
  <si>
    <t>Včelák</t>
  </si>
  <si>
    <t>Martin</t>
  </si>
  <si>
    <t>bzuci</t>
  </si>
  <si>
    <t xml:space="preserve">Pospíšil </t>
  </si>
  <si>
    <t>Jan</t>
  </si>
  <si>
    <t>Pospíšil</t>
  </si>
  <si>
    <t>Součková</t>
  </si>
  <si>
    <t>Veronika</t>
  </si>
  <si>
    <t xml:space="preserve">Malát </t>
  </si>
  <si>
    <t>Dan</t>
  </si>
  <si>
    <t>Denisa</t>
  </si>
  <si>
    <t>Pavla</t>
  </si>
  <si>
    <t>Hálová</t>
  </si>
  <si>
    <t>Adéla</t>
  </si>
  <si>
    <t xml:space="preserve">Brožová </t>
  </si>
  <si>
    <t>Petra</t>
  </si>
  <si>
    <t>Vaněk</t>
  </si>
  <si>
    <t>Lukáš</t>
  </si>
  <si>
    <t>Adam</t>
  </si>
  <si>
    <t>Vaňkovi</t>
  </si>
  <si>
    <t>Vaňková</t>
  </si>
  <si>
    <t>Anna</t>
  </si>
  <si>
    <t>Čáp</t>
  </si>
  <si>
    <t xml:space="preserve">Tomáš </t>
  </si>
  <si>
    <t xml:space="preserve">Čápová </t>
  </si>
  <si>
    <t>Team Čapíci</t>
  </si>
  <si>
    <t xml:space="preserve">Eva </t>
  </si>
  <si>
    <t xml:space="preserve">Jan </t>
  </si>
  <si>
    <t>Team Mimoňi</t>
  </si>
  <si>
    <t>Otáhal</t>
  </si>
  <si>
    <t>Pavel</t>
  </si>
  <si>
    <t>Marek</t>
  </si>
  <si>
    <t>Petrášková</t>
  </si>
  <si>
    <t>Hana</t>
  </si>
  <si>
    <t>Otáhalová</t>
  </si>
  <si>
    <t>Magdalena</t>
  </si>
  <si>
    <t>Augusta</t>
  </si>
  <si>
    <t>Ondřej</t>
  </si>
  <si>
    <t>Šorban</t>
  </si>
  <si>
    <t>David</t>
  </si>
  <si>
    <t xml:space="preserve">Šorbanová </t>
  </si>
  <si>
    <t>Julie</t>
  </si>
  <si>
    <t>Babušková</t>
  </si>
  <si>
    <t>Stanislava</t>
  </si>
  <si>
    <t>Babušáci</t>
  </si>
  <si>
    <t>Drahota</t>
  </si>
  <si>
    <t xml:space="preserve">Michal </t>
  </si>
  <si>
    <t xml:space="preserve">Chadimová </t>
  </si>
  <si>
    <t>Helenka</t>
  </si>
  <si>
    <t xml:space="preserve">Dolce Gang </t>
  </si>
  <si>
    <t>Šindelář</t>
  </si>
  <si>
    <t xml:space="preserve">David </t>
  </si>
  <si>
    <t>Ludvíková</t>
  </si>
  <si>
    <t>Natálie</t>
  </si>
  <si>
    <t>Filip</t>
  </si>
  <si>
    <t>Dudkova</t>
  </si>
  <si>
    <t>Zdenka</t>
  </si>
  <si>
    <t>Dudlickovi</t>
  </si>
  <si>
    <t>Jedlicka</t>
  </si>
  <si>
    <t>Antonin</t>
  </si>
  <si>
    <t>Dudek</t>
  </si>
  <si>
    <t>Frantisek</t>
  </si>
  <si>
    <t>Tesařová</t>
  </si>
  <si>
    <t>Tesař</t>
  </si>
  <si>
    <t>CK Bítovská, SCM kovopraha</t>
  </si>
  <si>
    <t>Kunstátová</t>
  </si>
  <si>
    <t>Kunstát</t>
  </si>
  <si>
    <t>Netušil</t>
  </si>
  <si>
    <t>Matyáš</t>
  </si>
  <si>
    <t>Radek</t>
  </si>
  <si>
    <t>Draci Úvaly</t>
  </si>
  <si>
    <t>Anežka</t>
  </si>
  <si>
    <t>Vojtiskova</t>
  </si>
  <si>
    <t>Katerina</t>
  </si>
  <si>
    <t>no swiss</t>
  </si>
  <si>
    <t>Hůlka</t>
  </si>
  <si>
    <t>Bohuslav</t>
  </si>
  <si>
    <t>Hůlková</t>
  </si>
  <si>
    <t>Amálie</t>
  </si>
  <si>
    <t>Hůlkovi</t>
  </si>
  <si>
    <t>Vosecký</t>
  </si>
  <si>
    <t>Vosecká</t>
  </si>
  <si>
    <t>Mentlík</t>
  </si>
  <si>
    <t>Aleš</t>
  </si>
  <si>
    <t>Mentlíková</t>
  </si>
  <si>
    <t xml:space="preserve">Jana </t>
  </si>
  <si>
    <t>Geisler</t>
  </si>
  <si>
    <t>Michal</t>
  </si>
  <si>
    <t>Richard</t>
  </si>
  <si>
    <t>Viessmann</t>
  </si>
  <si>
    <t>Kabourek</t>
  </si>
  <si>
    <t>Honsová</t>
  </si>
  <si>
    <t xml:space="preserve">Veronika </t>
  </si>
  <si>
    <t>Bílá</t>
  </si>
  <si>
    <t>Kristýna</t>
  </si>
  <si>
    <t>3+ Girls</t>
  </si>
  <si>
    <t>Bílý</t>
  </si>
  <si>
    <t>Vojtěch</t>
  </si>
  <si>
    <t>Holubovská</t>
  </si>
  <si>
    <t>Pavlík</t>
  </si>
  <si>
    <t>Oskar</t>
  </si>
  <si>
    <t>3+ Boys</t>
  </si>
  <si>
    <t>Teplá</t>
  </si>
  <si>
    <t>Teplý</t>
  </si>
  <si>
    <t xml:space="preserve">Štěpán </t>
  </si>
  <si>
    <t>Teplíci 3</t>
  </si>
  <si>
    <t xml:space="preserve">Karolína </t>
  </si>
  <si>
    <t>Karolína</t>
  </si>
  <si>
    <t>Teplíci 2</t>
  </si>
  <si>
    <t>Magdaléna</t>
  </si>
  <si>
    <t>František</t>
  </si>
  <si>
    <t>Teplíci 4</t>
  </si>
  <si>
    <t>Mastná</t>
  </si>
  <si>
    <t xml:space="preserve">Hana </t>
  </si>
  <si>
    <t>Teplíci 5</t>
  </si>
  <si>
    <t>Štěpán</t>
  </si>
  <si>
    <t>Daniel</t>
  </si>
  <si>
    <t>Šebesta</t>
  </si>
  <si>
    <t>Šebestová</t>
  </si>
  <si>
    <t>Pandičky</t>
  </si>
  <si>
    <t>Ryšavá</t>
  </si>
  <si>
    <t xml:space="preserve">Ryšavá </t>
  </si>
  <si>
    <t>Kateřina</t>
  </si>
  <si>
    <t>Šnečci :-)</t>
  </si>
  <si>
    <t>Kratochvílová</t>
  </si>
  <si>
    <t>Jílek</t>
  </si>
  <si>
    <t>Jílková</t>
  </si>
  <si>
    <t>ŠSK Újezd nad Lesy</t>
  </si>
  <si>
    <t>Sedláčková</t>
  </si>
  <si>
    <t>Blažíček</t>
  </si>
  <si>
    <t>HTH Šneks</t>
  </si>
  <si>
    <t>Schmidt</t>
  </si>
  <si>
    <t>Jenešová</t>
  </si>
  <si>
    <t>Jeneš</t>
  </si>
  <si>
    <t>Burian</t>
  </si>
  <si>
    <t>Jáchym</t>
  </si>
  <si>
    <t>Dva v jednom</t>
  </si>
  <si>
    <t>Burianová</t>
  </si>
  <si>
    <t>Vanda</t>
  </si>
  <si>
    <t>Mašková</t>
  </si>
  <si>
    <t>MŠM Sport</t>
  </si>
  <si>
    <t>Klučinová</t>
  </si>
  <si>
    <t>Jaroslava</t>
  </si>
  <si>
    <t>Klučina</t>
  </si>
  <si>
    <t>Kůla</t>
  </si>
  <si>
    <t>Šimon</t>
  </si>
  <si>
    <t>Kůlová</t>
  </si>
  <si>
    <t>Lenka</t>
  </si>
  <si>
    <t>Matouš</t>
  </si>
  <si>
    <t>Zajícová</t>
  </si>
  <si>
    <t>Hulejová</t>
  </si>
  <si>
    <t>Nicola</t>
  </si>
  <si>
    <t>nq</t>
  </si>
  <si>
    <t>Kontrola 3</t>
  </si>
  <si>
    <t>Kontrola 4</t>
  </si>
  <si>
    <t>Kontrola 6</t>
  </si>
  <si>
    <t>Kontrola 7</t>
  </si>
  <si>
    <t>Kontrola 9</t>
  </si>
  <si>
    <t>Kontrola 10</t>
  </si>
  <si>
    <t>Kontrola 11</t>
  </si>
  <si>
    <t>Kontrola 12</t>
  </si>
  <si>
    <t>Kontrola 13</t>
  </si>
  <si>
    <t>Kontrola 16</t>
  </si>
  <si>
    <t>Kontrola 17</t>
  </si>
  <si>
    <t>Kontrola 18</t>
  </si>
  <si>
    <t>Kontrola 19</t>
  </si>
  <si>
    <t>Kontrola 20</t>
  </si>
  <si>
    <t>Kontrola 21</t>
  </si>
  <si>
    <t>Kontrola 22</t>
  </si>
  <si>
    <t>Logicka 1</t>
  </si>
  <si>
    <t>Logicka 2</t>
  </si>
  <si>
    <t>14/05/2017 13:58:59</t>
  </si>
  <si>
    <t>14/05/2017 13:59:57</t>
  </si>
  <si>
    <t>14/05/2017 14:00:57</t>
  </si>
  <si>
    <t>14/05/2017 14:02:14</t>
  </si>
  <si>
    <t>14/05/2017 14:03:14</t>
  </si>
  <si>
    <t>14/05/2017 14:04:12</t>
  </si>
  <si>
    <t>14/05/2017 14:06:29</t>
  </si>
  <si>
    <t>14/05/2017 14:07:13</t>
  </si>
  <si>
    <t>14/05/2017 14:08:26</t>
  </si>
  <si>
    <t>14/05/2017 14:09:04</t>
  </si>
  <si>
    <t>14/05/2017 14:09:56</t>
  </si>
  <si>
    <t>14/05/2017 14:11:07</t>
  </si>
  <si>
    <t>14/05/2017 14:12:21</t>
  </si>
  <si>
    <t>14/05/2017 14:13:18</t>
  </si>
  <si>
    <t>14/05/2017 14:14:32</t>
  </si>
  <si>
    <t>14/05/2017 14:15:24</t>
  </si>
  <si>
    <t>14/05/2017 14:17:02</t>
  </si>
  <si>
    <t>14/05/2017 14:17:52</t>
  </si>
  <si>
    <t>14/05/2017 14:18:43</t>
  </si>
  <si>
    <t>14/05/2017 14:19:28</t>
  </si>
  <si>
    <t>14/05/2017 14:20:27</t>
  </si>
  <si>
    <t>14/05/2017 14:22:01</t>
  </si>
  <si>
    <t>14/05/2017 14:27:09</t>
  </si>
  <si>
    <t>14/05/2017 14:28:09</t>
  </si>
  <si>
    <t>14/05/2017 14:28:13</t>
  </si>
  <si>
    <t>14/05/2017 14:30:09</t>
  </si>
  <si>
    <t>14/05/2017 14:31:21</t>
  </si>
  <si>
    <t>14/05/2017 14:34:09</t>
  </si>
  <si>
    <t>14/05/2017 14:34:13</t>
  </si>
  <si>
    <t>14/05/2017 14:34:31</t>
  </si>
  <si>
    <t>14/05/2017 14:34:41</t>
  </si>
  <si>
    <t>14/05/2017 14:34:53</t>
  </si>
  <si>
    <t>14/05/2017 14:36:02</t>
  </si>
  <si>
    <t>14/05/2017 14:36:05</t>
  </si>
  <si>
    <t>14/05/2017 14:36:48</t>
  </si>
  <si>
    <t>14/05/2017 14:37:02</t>
  </si>
  <si>
    <t>14/05/2017 14:37:19</t>
  </si>
  <si>
    <t>14/05/2017 14:38:32</t>
  </si>
  <si>
    <t>14/05/2017 14:38:49</t>
  </si>
  <si>
    <t>14/05/2017 14:39:34</t>
  </si>
  <si>
    <t>14/05/2017 14:40:07</t>
  </si>
  <si>
    <t>14/05/2017 14:40:52</t>
  </si>
  <si>
    <t>14/05/2017 14:40:53</t>
  </si>
  <si>
    <t>14/05/2017 14:41:02</t>
  </si>
  <si>
    <t>14/05/2017 14:41:14</t>
  </si>
  <si>
    <t>14/05/2017 14:41:27</t>
  </si>
  <si>
    <t>14/05/2017 14:42:31</t>
  </si>
  <si>
    <t>14/05/2017 14:42:37</t>
  </si>
  <si>
    <t>14/05/2017 14:42:49</t>
  </si>
  <si>
    <t>14/05/2017 14:43:03</t>
  </si>
  <si>
    <t>14/05/2017 14:43:40</t>
  </si>
  <si>
    <t>14/05/2017 14:43:46</t>
  </si>
  <si>
    <t>14/05/2017 14:44:19</t>
  </si>
  <si>
    <t>14/05/2017 14:44:28</t>
  </si>
  <si>
    <t>14/05/2017 14:44:54</t>
  </si>
  <si>
    <t>14/05/2017 14:45:08</t>
  </si>
  <si>
    <t>14/05/2017 14:45:26</t>
  </si>
  <si>
    <t>14/05/2017 14:45:50</t>
  </si>
  <si>
    <t>14/05/2017 14:46:17</t>
  </si>
  <si>
    <t>14/05/2017 14:46:23</t>
  </si>
  <si>
    <t>14/05/2017 14:46:29</t>
  </si>
  <si>
    <t>14/05/2017 14:46:47</t>
  </si>
  <si>
    <t>14/05/2017 14:47:36</t>
  </si>
  <si>
    <t>14/05/2017 14:47:55</t>
  </si>
  <si>
    <t>14/05/2017 14:48:06</t>
  </si>
  <si>
    <t>14/05/2017 14:48:23</t>
  </si>
  <si>
    <t>14/05/2017 14:48:31</t>
  </si>
  <si>
    <t>14/05/2017 14:49:12</t>
  </si>
  <si>
    <t>14/05/2017 14:49:35</t>
  </si>
  <si>
    <t>14/05/2017 14:50:09</t>
  </si>
  <si>
    <t>14/05/2017 14:51:06</t>
  </si>
  <si>
    <t>14/05/2017 14:51:17</t>
  </si>
  <si>
    <t>14/05/2017 14:51:52</t>
  </si>
  <si>
    <t>14/05/2017 14:52:35</t>
  </si>
  <si>
    <t>14/05/2017 14:52:37</t>
  </si>
  <si>
    <t>14/05/2017 14:53:17</t>
  </si>
  <si>
    <t>14/05/2017 14:54:10</t>
  </si>
  <si>
    <t>14/05/2017 14:54:16</t>
  </si>
  <si>
    <t>14/05/2017 14:54:33</t>
  </si>
  <si>
    <t>14/05/2017 14:56:06</t>
  </si>
  <si>
    <t>14/05/2017 14:56:30</t>
  </si>
  <si>
    <t>14/05/2017 14:57:25</t>
  </si>
  <si>
    <t>14/05/2017 14:57:49</t>
  </si>
  <si>
    <t>14/05/2017 14:59:26</t>
  </si>
  <si>
    <t>14/05/2017 15:00:30</t>
  </si>
  <si>
    <t>14/05/2017 15:00:32</t>
  </si>
  <si>
    <t>14/05/2017 15:00:40</t>
  </si>
  <si>
    <t>14/05/2017 15:01:21</t>
  </si>
  <si>
    <t>14/05/2017 15:02:29</t>
  </si>
  <si>
    <t>14/05/2017 15:02:30</t>
  </si>
  <si>
    <t>14/05/2017 15:02:55</t>
  </si>
  <si>
    <t>14/05/2017 15:03:44</t>
  </si>
  <si>
    <t>14/05/2017 15:04:01</t>
  </si>
  <si>
    <t>14/05/2017 15:04:20</t>
  </si>
  <si>
    <t>14/05/2017 15:05:06</t>
  </si>
  <si>
    <t>14/05/2017 15:05:34</t>
  </si>
  <si>
    <t>14/05/2017 15:05:47</t>
  </si>
  <si>
    <t>14/05/2017 15:06:26</t>
  </si>
  <si>
    <t>14/05/2017 15:07:23</t>
  </si>
  <si>
    <t>14/05/2017 15:07:30</t>
  </si>
  <si>
    <t>14/05/2017 15:07:35</t>
  </si>
  <si>
    <t>14/05/2017 15:08:48</t>
  </si>
  <si>
    <t>14/05/2017 15:08:51</t>
  </si>
  <si>
    <t>14/05/2017 15:08:52</t>
  </si>
  <si>
    <t>14/05/2017 15:10:03</t>
  </si>
  <si>
    <t>14/05/2017 15:10:59</t>
  </si>
  <si>
    <t>14/05/2017 15:11:07</t>
  </si>
  <si>
    <t>14/05/2017 15:11:24</t>
  </si>
  <si>
    <t>14/05/2017 15:12:16</t>
  </si>
  <si>
    <t>14/05/2017 15:12:44</t>
  </si>
  <si>
    <t>14/05/2017 15:13:07</t>
  </si>
  <si>
    <t>14/05/2017 15:14:49</t>
  </si>
  <si>
    <t>14/05/2017 15:15:22</t>
  </si>
  <si>
    <t>14/05/2017 15:16:46</t>
  </si>
  <si>
    <t>14/05/2017 15:16:57</t>
  </si>
  <si>
    <t>14/05/2017 15:18:33</t>
  </si>
  <si>
    <t>14/05/2017 15:19:01</t>
  </si>
  <si>
    <t>14/05/2017 15:19:40</t>
  </si>
  <si>
    <t>14/05/2017 15:20:58</t>
  </si>
  <si>
    <t>14/05/2017 15:22:02</t>
  </si>
  <si>
    <t>14/05/2017 15:22:40</t>
  </si>
  <si>
    <t>14/05/2017 15:23:20</t>
  </si>
  <si>
    <t>14/05/2017 15:23:24</t>
  </si>
  <si>
    <t>14/05/2017 15:23:57</t>
  </si>
  <si>
    <t>14/05/2017 15:24:31</t>
  </si>
  <si>
    <t>14/05/2017 15:24:37</t>
  </si>
  <si>
    <t>14/05/2017 15:25:07</t>
  </si>
  <si>
    <t>14/05/2017 15:25:39</t>
  </si>
  <si>
    <t>14/05/2017 15:26:04</t>
  </si>
  <si>
    <t>14/05/2017 15:26:54</t>
  </si>
  <si>
    <t>14/05/2017 15:27:19</t>
  </si>
  <si>
    <t>14/05/2017 15:28:10</t>
  </si>
  <si>
    <t>14/05/2017 15:29:17</t>
  </si>
  <si>
    <t>14/05/2017 15:29:28</t>
  </si>
  <si>
    <t>14/05/2017 15:30:58</t>
  </si>
  <si>
    <t>Kontroly Celkem</t>
  </si>
  <si>
    <t>Cas</t>
  </si>
  <si>
    <t>Cas Handicap</t>
  </si>
  <si>
    <t>Body Celkem</t>
  </si>
  <si>
    <t>Název týmu</t>
  </si>
  <si>
    <t>Kategorie</t>
  </si>
  <si>
    <t>Startovní čas</t>
  </si>
  <si>
    <t>Startovní čas upravený</t>
  </si>
  <si>
    <t>handicap</t>
  </si>
  <si>
    <t>Cílový čas</t>
  </si>
  <si>
    <t>Závodní čas</t>
  </si>
  <si>
    <t>Penalty</t>
  </si>
  <si>
    <t>Lejsek</t>
  </si>
  <si>
    <t>Vojta</t>
  </si>
  <si>
    <t>Dvořák</t>
  </si>
  <si>
    <t>Braničtí rytíři</t>
  </si>
  <si>
    <t>MM 70 (dva muži se součtem věku do 70 let)</t>
  </si>
  <si>
    <t xml:space="preserve">MM 70 </t>
  </si>
  <si>
    <t>Reimar</t>
  </si>
  <si>
    <t>Jakub</t>
  </si>
  <si>
    <t>Bocková</t>
  </si>
  <si>
    <t>3+</t>
  </si>
  <si>
    <t>MIX 65 (muž a žena se součtem věku do 65 let)</t>
  </si>
  <si>
    <t>MIX 65</t>
  </si>
  <si>
    <t>Sorokina</t>
  </si>
  <si>
    <t>Alena</t>
  </si>
  <si>
    <t>Resl</t>
  </si>
  <si>
    <t xml:space="preserve">Rasty team </t>
  </si>
  <si>
    <t>Cholevova</t>
  </si>
  <si>
    <t>Miroslava</t>
  </si>
  <si>
    <t>Choleva</t>
  </si>
  <si>
    <t>Zdenek</t>
  </si>
  <si>
    <t>Heteš</t>
  </si>
  <si>
    <t>Řehořová</t>
  </si>
  <si>
    <t>Majda</t>
  </si>
  <si>
    <t>Povaleči z auditu</t>
  </si>
  <si>
    <t>Trepka</t>
  </si>
  <si>
    <t>Tomáš</t>
  </si>
  <si>
    <t>Gutkaisová</t>
  </si>
  <si>
    <t>Super-Hroši</t>
  </si>
  <si>
    <t>Hála</t>
  </si>
  <si>
    <t>Souček</t>
  </si>
  <si>
    <t>FC Sklenářka</t>
  </si>
  <si>
    <t>MM 70+ (dva muži se součtem věku 70 let a více)</t>
  </si>
  <si>
    <t>MM 70+</t>
  </si>
  <si>
    <t>Horáková</t>
  </si>
  <si>
    <t>Martina</t>
  </si>
  <si>
    <t>Pekárek</t>
  </si>
  <si>
    <t>Matěj</t>
  </si>
  <si>
    <t>Čermák ml.</t>
  </si>
  <si>
    <t>Trefil</t>
  </si>
  <si>
    <t>HP BOSS</t>
  </si>
  <si>
    <t>Čermák st.</t>
  </si>
  <si>
    <t>Trefilová</t>
  </si>
  <si>
    <t>Pavlína</t>
  </si>
  <si>
    <t>MIX 65+ (muž a žena se součtem věku 65 let a více)</t>
  </si>
  <si>
    <t>MIX 65+</t>
  </si>
  <si>
    <t xml:space="preserve">Štůsková </t>
  </si>
  <si>
    <t xml:space="preserve">Skála </t>
  </si>
  <si>
    <t xml:space="preserve">Vojtěch </t>
  </si>
  <si>
    <t>Ťula-tým</t>
  </si>
  <si>
    <t>Fořt</t>
  </si>
  <si>
    <t>Zdeněk</t>
  </si>
  <si>
    <t>Liška</t>
  </si>
  <si>
    <t>Silná síla</t>
  </si>
  <si>
    <t>Šrámek</t>
  </si>
  <si>
    <t>Šrámková</t>
  </si>
  <si>
    <t>Endoplazmatické retikulum</t>
  </si>
  <si>
    <t>Janousek</t>
  </si>
  <si>
    <t>Janouskova</t>
  </si>
  <si>
    <t>Ivana</t>
  </si>
  <si>
    <t>Šofr</t>
  </si>
  <si>
    <t>Šofrová</t>
  </si>
  <si>
    <t>Markéta</t>
  </si>
  <si>
    <t>NBK</t>
  </si>
  <si>
    <t>Doubek</t>
  </si>
  <si>
    <t>Doubková</t>
  </si>
  <si>
    <t>Doubkovi</t>
  </si>
  <si>
    <t>Dlabolová</t>
  </si>
  <si>
    <t>Šternová</t>
  </si>
  <si>
    <t>Jana</t>
  </si>
  <si>
    <t>NO STRESS</t>
  </si>
  <si>
    <t>ŽŽ 60 (dvě ženy se součtem věku do 60 let)</t>
  </si>
  <si>
    <t xml:space="preserve">ŽŽ 60 </t>
  </si>
  <si>
    <t>Javůrek</t>
  </si>
  <si>
    <t>Trsková</t>
  </si>
  <si>
    <t>Pojišťovna VZP, a.s.</t>
  </si>
  <si>
    <t>Bartošová</t>
  </si>
  <si>
    <t>Kilián</t>
  </si>
  <si>
    <t>Bubísci</t>
  </si>
  <si>
    <t>Chaluš</t>
  </si>
  <si>
    <t>Jaroslav</t>
  </si>
  <si>
    <t>Fiala</t>
  </si>
  <si>
    <t>Vít</t>
  </si>
  <si>
    <t>Bejking A team</t>
  </si>
  <si>
    <t>Teplíci 1</t>
  </si>
  <si>
    <t>Janeček</t>
  </si>
  <si>
    <t>SOBSA</t>
  </si>
  <si>
    <t>Janečková</t>
  </si>
  <si>
    <t>Ledoborci</t>
  </si>
  <si>
    <t>Ottová</t>
  </si>
  <si>
    <t>Pátá</t>
  </si>
  <si>
    <t>Bela</t>
  </si>
  <si>
    <t>LERIKA</t>
  </si>
  <si>
    <t>ŽŽ60+ (dvě ženy se součtem věku 60 let a více)</t>
  </si>
  <si>
    <t xml:space="preserve">ŽŽ60+ </t>
  </si>
  <si>
    <t>Horacek</t>
  </si>
  <si>
    <t>Ales</t>
  </si>
  <si>
    <t>Horackova</t>
  </si>
  <si>
    <t>Guglikovi</t>
  </si>
  <si>
    <t xml:space="preserve">Hanousková </t>
  </si>
  <si>
    <t xml:space="preserve">Hráček </t>
  </si>
  <si>
    <t xml:space="preserve">Antonín </t>
  </si>
  <si>
    <t>SVVAT</t>
  </si>
  <si>
    <t>Karas</t>
  </si>
  <si>
    <t>Vítězslav</t>
  </si>
  <si>
    <t>Štaudnerová</t>
  </si>
  <si>
    <t>Halouska</t>
  </si>
  <si>
    <t>Plotzerová</t>
  </si>
  <si>
    <t>Adriana</t>
  </si>
  <si>
    <t>Drtiči oliv</t>
  </si>
  <si>
    <t>Malvína</t>
  </si>
  <si>
    <t>Marvan</t>
  </si>
  <si>
    <t>Džbánkova</t>
  </si>
  <si>
    <t>Traumpaar</t>
  </si>
  <si>
    <t>Luknár</t>
  </si>
  <si>
    <t>Ladislav</t>
  </si>
  <si>
    <t>Fojtíková</t>
  </si>
  <si>
    <t>Eliška</t>
  </si>
  <si>
    <t>Otroci alkoholu</t>
  </si>
  <si>
    <t>Dolečková</t>
  </si>
  <si>
    <t>Bělková</t>
  </si>
  <si>
    <t>Blanka</t>
  </si>
  <si>
    <t>JA-BL-KO</t>
  </si>
  <si>
    <t>Zitek</t>
  </si>
  <si>
    <t>Pilny</t>
  </si>
  <si>
    <t>Robert</t>
  </si>
  <si>
    <t>Ujezdnet</t>
  </si>
  <si>
    <t>Čížková</t>
  </si>
  <si>
    <t>Váňa</t>
  </si>
  <si>
    <t>P&amp;H Team</t>
  </si>
  <si>
    <t>Srbová</t>
  </si>
  <si>
    <t>Aneta</t>
  </si>
  <si>
    <t>Mádle</t>
  </si>
  <si>
    <t>Neonovi</t>
  </si>
  <si>
    <t>Sedliská</t>
  </si>
  <si>
    <t>Václavková</t>
  </si>
  <si>
    <t>Multikolinearita</t>
  </si>
  <si>
    <t>Polák</t>
  </si>
  <si>
    <t>Ferdinand</t>
  </si>
  <si>
    <t>Čapek</t>
  </si>
  <si>
    <t>Starej s chytrym</t>
  </si>
  <si>
    <t>Poslední</t>
  </si>
  <si>
    <t xml:space="preserve">Lucie </t>
  </si>
  <si>
    <t>Kubelová</t>
  </si>
  <si>
    <t>Brunetky</t>
  </si>
  <si>
    <t>Matoušková</t>
  </si>
  <si>
    <t>BTK EURO BIKE Praha</t>
  </si>
  <si>
    <t>Matoušek</t>
  </si>
  <si>
    <t>Procházka</t>
  </si>
  <si>
    <t>Šiška</t>
  </si>
  <si>
    <t>Hrubá</t>
  </si>
  <si>
    <t>Gábina</t>
  </si>
  <si>
    <t>BSK Racing - Cyklo-Market</t>
  </si>
  <si>
    <t>Otopal</t>
  </si>
  <si>
    <t>Petrtýlová</t>
  </si>
  <si>
    <t>Šandová</t>
  </si>
  <si>
    <t>Debora</t>
  </si>
  <si>
    <t>Hurtová</t>
  </si>
  <si>
    <t>Black psi</t>
  </si>
  <si>
    <t>Ramba</t>
  </si>
  <si>
    <t>Jirka</t>
  </si>
  <si>
    <t>Rambová</t>
  </si>
  <si>
    <t>Kamila</t>
  </si>
  <si>
    <t>Modrobílá síla</t>
  </si>
  <si>
    <t>Hykeš</t>
  </si>
  <si>
    <t>Štrosová</t>
  </si>
  <si>
    <t>Mirka</t>
  </si>
  <si>
    <t>Yeti team</t>
  </si>
  <si>
    <t>Šťastný</t>
  </si>
  <si>
    <t>Šťastná</t>
  </si>
  <si>
    <t>HAPPY Bike Team</t>
  </si>
  <si>
    <t>Baxa</t>
  </si>
  <si>
    <t>Klemmová</t>
  </si>
  <si>
    <t>EPO - Zoo</t>
  </si>
  <si>
    <t>Martínková</t>
  </si>
  <si>
    <t>Iva</t>
  </si>
  <si>
    <t>Rážová</t>
  </si>
  <si>
    <t>jElita</t>
  </si>
  <si>
    <t>Vlková</t>
  </si>
  <si>
    <t>MaJa</t>
  </si>
  <si>
    <t>Hasilová</t>
  </si>
  <si>
    <t>Kříž</t>
  </si>
  <si>
    <t>Pucáčci</t>
  </si>
  <si>
    <t>Peka</t>
  </si>
  <si>
    <t>Peka&amp;syn</t>
  </si>
  <si>
    <t>Patrik</t>
  </si>
  <si>
    <t>Remek</t>
  </si>
  <si>
    <t>s31.cz</t>
  </si>
  <si>
    <t>Vedral</t>
  </si>
  <si>
    <t>Kolomani</t>
  </si>
  <si>
    <t>Poláková</t>
  </si>
  <si>
    <t>Pitra</t>
  </si>
  <si>
    <t>Survival</t>
  </si>
  <si>
    <t>Kobrová</t>
  </si>
  <si>
    <t>Dusík</t>
  </si>
  <si>
    <t>Milan</t>
  </si>
  <si>
    <t>Internisti</t>
  </si>
  <si>
    <t>Studená</t>
  </si>
  <si>
    <t>Dalík</t>
  </si>
  <si>
    <t>Handbike (Handbiker/ka s doprovodem) – plní pouze vybrané úkoly</t>
  </si>
  <si>
    <t>Handbi</t>
  </si>
  <si>
    <t>Kaliba</t>
  </si>
  <si>
    <t>Krejčíková</t>
  </si>
  <si>
    <t>Edita</t>
  </si>
  <si>
    <t>KRKALOVI</t>
  </si>
  <si>
    <t>Bakičová</t>
  </si>
  <si>
    <t>Buřičová</t>
  </si>
  <si>
    <t>Monika</t>
  </si>
  <si>
    <t>HO Gekon</t>
  </si>
  <si>
    <t>Puchernová</t>
  </si>
  <si>
    <t>Ráďa</t>
  </si>
  <si>
    <t>Pucherna</t>
  </si>
  <si>
    <t>Péťa</t>
  </si>
  <si>
    <t>Pucherna nostra</t>
  </si>
  <si>
    <t>Novák</t>
  </si>
  <si>
    <t>Urbášková</t>
  </si>
  <si>
    <t>Démon a Xena</t>
  </si>
  <si>
    <t>Fouček</t>
  </si>
  <si>
    <t xml:space="preserve">Pavel </t>
  </si>
  <si>
    <t>Hejna</t>
  </si>
  <si>
    <t>Jdeme na pivo</t>
  </si>
  <si>
    <t>Fikar</t>
  </si>
  <si>
    <t>Vahalová</t>
  </si>
  <si>
    <t>Smetana</t>
  </si>
  <si>
    <t>Průchová</t>
  </si>
  <si>
    <t>VejTerka</t>
  </si>
  <si>
    <t>Kalfus</t>
  </si>
  <si>
    <t>Flašarová</t>
  </si>
  <si>
    <t>Píchlý gumy</t>
  </si>
  <si>
    <t>Johanovská</t>
  </si>
  <si>
    <t>Johanovský</t>
  </si>
  <si>
    <t>Zkouška manželství</t>
  </si>
  <si>
    <t>Šebor</t>
  </si>
  <si>
    <t>Pathyová</t>
  </si>
  <si>
    <t>Serpa</t>
  </si>
  <si>
    <t xml:space="preserve">Husenská </t>
  </si>
  <si>
    <t xml:space="preserve">Krutská </t>
  </si>
  <si>
    <t xml:space="preserve">Doubek </t>
  </si>
  <si>
    <t xml:space="preserve">Martin  </t>
  </si>
  <si>
    <t>Gregorová</t>
  </si>
  <si>
    <t>Ma&amp;Ma</t>
  </si>
  <si>
    <t xml:space="preserve">Šindelářová </t>
  </si>
  <si>
    <t>Hanka</t>
  </si>
  <si>
    <t>Daníčková</t>
  </si>
  <si>
    <t xml:space="preserve">Adélka </t>
  </si>
  <si>
    <t xml:space="preserve">DOLCE GANG </t>
  </si>
  <si>
    <t>Nesporý</t>
  </si>
  <si>
    <t xml:space="preserve">Marek </t>
  </si>
  <si>
    <t>Káclová</t>
  </si>
  <si>
    <t>Hrbacova</t>
  </si>
  <si>
    <t>Renata</t>
  </si>
  <si>
    <t>Hrbac</t>
  </si>
  <si>
    <t>Zikmundová</t>
  </si>
  <si>
    <t>Chadimová</t>
  </si>
  <si>
    <t>Helena</t>
  </si>
  <si>
    <t>Dolce Gang</t>
  </si>
  <si>
    <t xml:space="preserve">Jana  </t>
  </si>
  <si>
    <t>Hladeček</t>
  </si>
  <si>
    <t>Jindřich</t>
  </si>
  <si>
    <t>Mix 65+</t>
  </si>
  <si>
    <t>Ptáček</t>
  </si>
  <si>
    <t>Kincl</t>
  </si>
  <si>
    <t>Hubert</t>
  </si>
  <si>
    <t>Borci</t>
  </si>
  <si>
    <t>Malý</t>
  </si>
  <si>
    <t>Janouchová</t>
  </si>
  <si>
    <t>Bez duše</t>
  </si>
  <si>
    <t>Štěpánková</t>
  </si>
  <si>
    <t>Lhoták</t>
  </si>
  <si>
    <t xml:space="preserve">Michnová </t>
  </si>
  <si>
    <t>Michala</t>
  </si>
  <si>
    <t>Michna</t>
  </si>
  <si>
    <t>Čokrtová</t>
  </si>
  <si>
    <t>Machorek</t>
  </si>
  <si>
    <t>Banáni</t>
  </si>
  <si>
    <t>Šedivý</t>
  </si>
  <si>
    <t>Aulehlová</t>
  </si>
  <si>
    <t>#PesArnošt</t>
  </si>
  <si>
    <t>Grim</t>
  </si>
  <si>
    <t>Marková</t>
  </si>
  <si>
    <t>EXIT TEAM</t>
  </si>
  <si>
    <t>Holovský</t>
  </si>
  <si>
    <t xml:space="preserve">Jiří </t>
  </si>
  <si>
    <t>Fc Talent Praha</t>
  </si>
  <si>
    <t>Hruška</t>
  </si>
  <si>
    <t>Hrušková</t>
  </si>
  <si>
    <t>Hrušky</t>
  </si>
  <si>
    <t>Kouklík</t>
  </si>
  <si>
    <t>Katka</t>
  </si>
  <si>
    <t>Křivánková</t>
  </si>
  <si>
    <t>Gothard</t>
  </si>
  <si>
    <t>Plachtani</t>
  </si>
  <si>
    <t>Lehovec</t>
  </si>
  <si>
    <t>Langhans</t>
  </si>
  <si>
    <t>Drak + Medvěd</t>
  </si>
  <si>
    <t>Stodolová</t>
  </si>
  <si>
    <t>Eva</t>
  </si>
  <si>
    <t>Ečer</t>
  </si>
  <si>
    <t>Sebastian</t>
  </si>
  <si>
    <t>ESE</t>
  </si>
  <si>
    <t>Beran</t>
  </si>
  <si>
    <t>Horejšová</t>
  </si>
  <si>
    <t>Berecký</t>
  </si>
  <si>
    <t>Štefan</t>
  </si>
  <si>
    <t>Naděje</t>
  </si>
  <si>
    <t>pedál BIKE</t>
  </si>
  <si>
    <t>Nádvorníková</t>
  </si>
  <si>
    <t>Vnouček</t>
  </si>
  <si>
    <t>Šorma</t>
  </si>
  <si>
    <t>MaKačka</t>
  </si>
  <si>
    <t>Chaloupka</t>
  </si>
  <si>
    <t>Přemysl</t>
  </si>
  <si>
    <t>Chaloupková</t>
  </si>
  <si>
    <t>Dana</t>
  </si>
  <si>
    <t>Vondrák</t>
  </si>
  <si>
    <t>Václav</t>
  </si>
  <si>
    <t>Pajkrtová</t>
  </si>
  <si>
    <t>BSK Racing</t>
  </si>
  <si>
    <t>Karlíková</t>
  </si>
  <si>
    <t>Hráči</t>
  </si>
  <si>
    <t>Janečko</t>
  </si>
  <si>
    <t>Voráč</t>
  </si>
  <si>
    <t>Bejkund team</t>
  </si>
  <si>
    <t>Hovorková</t>
  </si>
  <si>
    <t>Dagmar</t>
  </si>
  <si>
    <t>Hovorka</t>
  </si>
  <si>
    <t>Kropáčková</t>
  </si>
  <si>
    <t>Kropáček</t>
  </si>
  <si>
    <t>Uvaly</t>
  </si>
  <si>
    <t>Šimůnková</t>
  </si>
  <si>
    <t>Houba</t>
  </si>
  <si>
    <t>Janouch</t>
  </si>
  <si>
    <t>Bludná dvojka</t>
  </si>
  <si>
    <t>Polách</t>
  </si>
  <si>
    <t>Miroslav</t>
  </si>
  <si>
    <t>Seidl</t>
  </si>
  <si>
    <t>Roman</t>
  </si>
  <si>
    <t>PVZP</t>
  </si>
  <si>
    <t>Kovalovský</t>
  </si>
  <si>
    <t>Žlutá 2</t>
  </si>
  <si>
    <t>Kejdana</t>
  </si>
  <si>
    <t xml:space="preserve">Pavel  </t>
  </si>
  <si>
    <t>Novotná</t>
  </si>
  <si>
    <t>Žaneta</t>
  </si>
  <si>
    <t>Mimoni</t>
  </si>
  <si>
    <t>Hakl</t>
  </si>
  <si>
    <t>Benešová</t>
  </si>
  <si>
    <t>Voneš</t>
  </si>
  <si>
    <t>Marcel</t>
  </si>
  <si>
    <t>Vonešová</t>
  </si>
  <si>
    <t>Iveta</t>
  </si>
  <si>
    <t>Vonešovi</t>
  </si>
  <si>
    <t>Hejretová</t>
  </si>
  <si>
    <t>Nýdrová</t>
  </si>
  <si>
    <t>Randáková</t>
  </si>
  <si>
    <t>Fantastická dvojka</t>
  </si>
  <si>
    <t>Kalousová</t>
  </si>
  <si>
    <t>Ivetka</t>
  </si>
  <si>
    <t>Double ii</t>
  </si>
  <si>
    <t>Svoboda</t>
  </si>
  <si>
    <t>Pagáč</t>
  </si>
  <si>
    <t>Rychlej a rychlejší</t>
  </si>
  <si>
    <t>Mrklovský</t>
  </si>
  <si>
    <t>Kopecká</t>
  </si>
  <si>
    <t>Radka</t>
  </si>
  <si>
    <t>Hvězda Pardubice</t>
  </si>
  <si>
    <t>Čapková</t>
  </si>
  <si>
    <t>Němečková</t>
  </si>
  <si>
    <t>Blondýny</t>
  </si>
  <si>
    <t>Horák</t>
  </si>
  <si>
    <t>Havlová</t>
  </si>
  <si>
    <t>Semínkovi</t>
  </si>
  <si>
    <t>Salda</t>
  </si>
  <si>
    <t>Stanek</t>
  </si>
  <si>
    <t>Zase po roce</t>
  </si>
  <si>
    <t>Ševčík</t>
  </si>
  <si>
    <t>Říhová</t>
  </si>
  <si>
    <t>Holandští včelaři</t>
  </si>
  <si>
    <t>Žítek</t>
  </si>
  <si>
    <t xml:space="preserve">Ondřej </t>
  </si>
  <si>
    <t>Sábelová</t>
  </si>
  <si>
    <t>Chválová</t>
  </si>
  <si>
    <t xml:space="preserve">Erika </t>
  </si>
  <si>
    <t>Dufková</t>
  </si>
  <si>
    <t>Bludičky</t>
  </si>
  <si>
    <t>Havelka</t>
  </si>
  <si>
    <t xml:space="preserve">Mikuláš </t>
  </si>
  <si>
    <t>Trojanová</t>
  </si>
  <si>
    <t xml:space="preserve">For Fun </t>
  </si>
  <si>
    <t>Okrouhlík</t>
  </si>
  <si>
    <t xml:space="preserve">újezd.net </t>
  </si>
  <si>
    <t>Teissing</t>
  </si>
  <si>
    <t>Perníkářová</t>
  </si>
  <si>
    <t>ROLINO</t>
  </si>
  <si>
    <t>Novotný</t>
  </si>
  <si>
    <t>Zrzavecký</t>
  </si>
  <si>
    <t>Musílek</t>
  </si>
  <si>
    <t>Drázdová</t>
  </si>
  <si>
    <t>Zuzana</t>
  </si>
  <si>
    <t>Opálka</t>
  </si>
  <si>
    <t>Totkovičová</t>
  </si>
  <si>
    <t>Lucia</t>
  </si>
  <si>
    <t>VS Lamičky</t>
  </si>
  <si>
    <t>Rahm</t>
  </si>
  <si>
    <t>Borkovcová</t>
  </si>
  <si>
    <t>TJ Lamičkz</t>
  </si>
  <si>
    <t>Nasvadba</t>
  </si>
  <si>
    <t>Soukupová</t>
  </si>
  <si>
    <t>Brzák</t>
  </si>
  <si>
    <t>Brzáková</t>
  </si>
  <si>
    <t>Dynastie.cz</t>
  </si>
  <si>
    <t>Běchovice kvadro</t>
  </si>
  <si>
    <t>Hauptová</t>
  </si>
  <si>
    <t>Šultysová</t>
  </si>
  <si>
    <t>Za Újezd net</t>
  </si>
  <si>
    <t>Vysušil</t>
  </si>
  <si>
    <t>Honza</t>
  </si>
  <si>
    <t>Šimíková</t>
  </si>
  <si>
    <t>Hourova</t>
  </si>
  <si>
    <t>Pommer</t>
  </si>
  <si>
    <t>Hoummerovi</t>
  </si>
  <si>
    <t>Kubová</t>
  </si>
  <si>
    <t>Alexandra</t>
  </si>
  <si>
    <t>Žigić</t>
  </si>
  <si>
    <t>Holky z IT (ABAK - Ujezd.net)</t>
  </si>
  <si>
    <t>Walter</t>
  </si>
  <si>
    <t>O.S. Voda</t>
  </si>
  <si>
    <t>Kulmon</t>
  </si>
  <si>
    <t xml:space="preserve">Petr </t>
  </si>
  <si>
    <t>Kulmonová</t>
  </si>
  <si>
    <t xml:space="preserve">Monika </t>
  </si>
  <si>
    <t>Coolmooni  K.Vary</t>
  </si>
  <si>
    <t>Mareš</t>
  </si>
  <si>
    <t>Otakar</t>
  </si>
  <si>
    <t>Kubišová</t>
  </si>
  <si>
    <t>Kalabisová</t>
  </si>
  <si>
    <t>Kalabis</t>
  </si>
  <si>
    <t>Josef</t>
  </si>
  <si>
    <t>Morda Entertainment</t>
  </si>
  <si>
    <t>Stuchlík</t>
  </si>
  <si>
    <t>Bímová</t>
  </si>
  <si>
    <t>čísla</t>
  </si>
  <si>
    <t xml:space="preserve">Novotná </t>
  </si>
  <si>
    <t>Klánovičtí trhači :)</t>
  </si>
  <si>
    <t>Vojtisek</t>
  </si>
  <si>
    <t>Tonda</t>
  </si>
  <si>
    <t>Franek</t>
  </si>
  <si>
    <t>Šubrtová</t>
  </si>
  <si>
    <t>Holub</t>
  </si>
  <si>
    <t>Libor</t>
  </si>
  <si>
    <t>Triatlon team Měchenice</t>
  </si>
  <si>
    <t>Bacílková</t>
  </si>
  <si>
    <t>Taške</t>
  </si>
  <si>
    <t>Oceloví letci / Náhradní letuška</t>
  </si>
  <si>
    <t>Hejda</t>
  </si>
  <si>
    <t>Planková</t>
  </si>
  <si>
    <t>Chlíváčtí naturisti</t>
  </si>
  <si>
    <t>Keclík</t>
  </si>
  <si>
    <t>Popelková</t>
  </si>
  <si>
    <t>Simona</t>
  </si>
  <si>
    <t>Písecké kecky</t>
  </si>
  <si>
    <t>Handicap</t>
  </si>
  <si>
    <t>RD 10 (dítě do 10 let s doprovodem rodiče/dospělého)</t>
  </si>
  <si>
    <t>RD 15 (dítě do 15 let s doprovodem rodiče/dospělého)</t>
  </si>
  <si>
    <t>RD 10</t>
  </si>
  <si>
    <t>Poradi</t>
  </si>
  <si>
    <t>NQ</t>
  </si>
  <si>
    <t>KL 1</t>
  </si>
  <si>
    <t>KL 2</t>
  </si>
  <si>
    <t>KL 3</t>
  </si>
  <si>
    <t>KL 4</t>
  </si>
  <si>
    <t>KL 5</t>
  </si>
  <si>
    <t>KL 6</t>
  </si>
  <si>
    <t>KL 7</t>
  </si>
  <si>
    <t>KL 8</t>
  </si>
  <si>
    <t>KL 9</t>
  </si>
  <si>
    <t>KL 10</t>
  </si>
  <si>
    <t>KL 11</t>
  </si>
  <si>
    <t>KL 12</t>
  </si>
  <si>
    <t>KL 13</t>
  </si>
  <si>
    <t>KL 14</t>
  </si>
  <si>
    <t>KL 15</t>
  </si>
  <si>
    <t>KL 16</t>
  </si>
  <si>
    <t>KL 17</t>
  </si>
  <si>
    <t>KL 18</t>
  </si>
  <si>
    <t>KL 19</t>
  </si>
  <si>
    <t>KL 20</t>
  </si>
  <si>
    <t>KL 21</t>
  </si>
  <si>
    <t>KL 22</t>
  </si>
  <si>
    <t>KL 25</t>
  </si>
  <si>
    <t>*Splnena kontrola 4 namisto kontroly 2</t>
  </si>
  <si>
    <t>Ročník</t>
  </si>
  <si>
    <t>Klub</t>
  </si>
  <si>
    <t>First name kbelska</t>
  </si>
  <si>
    <t>Umístění Kbelska 10</t>
  </si>
  <si>
    <t>Body Kbelska 10</t>
  </si>
  <si>
    <t>Umístění duatlon</t>
  </si>
  <si>
    <t>Body duatlon</t>
  </si>
  <si>
    <t>Umístění Klánovice</t>
  </si>
  <si>
    <t>Body Klánovice</t>
  </si>
  <si>
    <t>Umístění Úvaly</t>
  </si>
  <si>
    <t>Body Úvaly</t>
  </si>
  <si>
    <t>Body celkem</t>
  </si>
  <si>
    <t>Průběžné pořadí</t>
  </si>
  <si>
    <t>1978</t>
  </si>
  <si>
    <t>Hisport Team</t>
  </si>
  <si>
    <t>M2</t>
  </si>
  <si>
    <t>1992</t>
  </si>
  <si>
    <t>Tri-Ski Horní Počernice</t>
  </si>
  <si>
    <t>M1</t>
  </si>
  <si>
    <t>1998</t>
  </si>
  <si>
    <t>Běchovičtí běžci</t>
  </si>
  <si>
    <t>M0</t>
  </si>
  <si>
    <t>1970</t>
  </si>
  <si>
    <t>M3</t>
  </si>
  <si>
    <t>1962</t>
  </si>
  <si>
    <t>Veis</t>
  </si>
  <si>
    <t>1976</t>
  </si>
  <si>
    <t>ELEVEN MERCEDES MITAS</t>
  </si>
  <si>
    <t>Holý</t>
  </si>
  <si>
    <t>TRI-SKI Horní Počernice</t>
  </si>
  <si>
    <t>Šůs</t>
  </si>
  <si>
    <t>1965</t>
  </si>
  <si>
    <t>Novis TK Praha</t>
  </si>
  <si>
    <t>Soukup</t>
  </si>
  <si>
    <t>1987</t>
  </si>
  <si>
    <t>TRIEXPERT TEAM</t>
  </si>
  <si>
    <t/>
  </si>
  <si>
    <t>Bulava</t>
  </si>
  <si>
    <t>1966</t>
  </si>
  <si>
    <t>Lokomotiva Beroun</t>
  </si>
  <si>
    <t>Brynda</t>
  </si>
  <si>
    <t>1977</t>
  </si>
  <si>
    <t>Labe tři klub</t>
  </si>
  <si>
    <t>Pinďák</t>
  </si>
  <si>
    <t>1960</t>
  </si>
  <si>
    <t>Oceloví letci</t>
  </si>
  <si>
    <t>1983</t>
  </si>
  <si>
    <t>Velosport Valenta</t>
  </si>
  <si>
    <t>Tajč</t>
  </si>
  <si>
    <t>1968</t>
  </si>
  <si>
    <t>HH Smíchov</t>
  </si>
  <si>
    <t>Bouma</t>
  </si>
  <si>
    <t>Joskatel Team</t>
  </si>
  <si>
    <t>1993</t>
  </si>
  <si>
    <t>VELOCENTRUM - STRATOS AUTO CYCLING TEAM</t>
  </si>
  <si>
    <t>BodyID.com</t>
  </si>
  <si>
    <t>Kudrna</t>
  </si>
  <si>
    <t>SK Slavoj Čáslav</t>
  </si>
  <si>
    <t>Pfeifer</t>
  </si>
  <si>
    <t>1974</t>
  </si>
  <si>
    <t>AC Sparta Praha Cycling</t>
  </si>
  <si>
    <t>Mrkvička</t>
  </si>
  <si>
    <t>1971</t>
  </si>
  <si>
    <t>Pteam JIhlava</t>
  </si>
  <si>
    <t>Cyklo Polách Šumperk</t>
  </si>
  <si>
    <t>TRI SKI Horní Počernice</t>
  </si>
  <si>
    <t>Kala</t>
  </si>
  <si>
    <t>Ck Příbram</t>
  </si>
  <si>
    <t>Hudos</t>
  </si>
  <si>
    <t>OB Říčany</t>
  </si>
  <si>
    <t xml:space="preserve"> </t>
  </si>
  <si>
    <t>ŠMIX</t>
  </si>
  <si>
    <t>Bejking Team</t>
  </si>
  <si>
    <t>ŠMM</t>
  </si>
  <si>
    <t>Pech</t>
  </si>
  <si>
    <t>1997</t>
  </si>
  <si>
    <t>BTK EC ROBIKE Praha</t>
  </si>
  <si>
    <t>Boháč</t>
  </si>
  <si>
    <t>Racing team Dubeč</t>
  </si>
  <si>
    <t>Šubrt</t>
  </si>
  <si>
    <t>TT LOKO Beroun</t>
  </si>
  <si>
    <t>Zelenka</t>
  </si>
  <si>
    <t>Dolni Pocernice</t>
  </si>
  <si>
    <t>Kubista</t>
  </si>
  <si>
    <t>1981</t>
  </si>
  <si>
    <t>Running lions</t>
  </si>
  <si>
    <t>Petráčová</t>
  </si>
  <si>
    <t>Zdeňka</t>
  </si>
  <si>
    <t>cyklotrenink.com</t>
  </si>
  <si>
    <t>Nohejl</t>
  </si>
  <si>
    <t>Dolní počernice</t>
  </si>
  <si>
    <t>Reiser</t>
  </si>
  <si>
    <t>Hájek</t>
  </si>
  <si>
    <t>1985</t>
  </si>
  <si>
    <t>Nahodil</t>
  </si>
  <si>
    <t>1986</t>
  </si>
  <si>
    <t>Running Lions</t>
  </si>
  <si>
    <t>Pražák</t>
  </si>
  <si>
    <t>Slévárna Suchomel</t>
  </si>
  <si>
    <t>Husák</t>
  </si>
  <si>
    <t>D90</t>
  </si>
  <si>
    <t>Žižka</t>
  </si>
  <si>
    <t>1989</t>
  </si>
  <si>
    <t>Vitáček</t>
  </si>
  <si>
    <t>1964</t>
  </si>
  <si>
    <t>1999</t>
  </si>
  <si>
    <t>Běchovice kvadr</t>
  </si>
  <si>
    <t>Keil</t>
  </si>
  <si>
    <t>Herostore racing team</t>
  </si>
  <si>
    <t>Varga</t>
  </si>
  <si>
    <t>New Village</t>
  </si>
  <si>
    <t>Laňka</t>
  </si>
  <si>
    <t>1975</t>
  </si>
  <si>
    <t>Active Tour Cycling Team</t>
  </si>
  <si>
    <t>Rippel</t>
  </si>
  <si>
    <t>Koucký</t>
  </si>
  <si>
    <t>Brychta</t>
  </si>
  <si>
    <t>Klap</t>
  </si>
  <si>
    <t>1990</t>
  </si>
  <si>
    <t>Erilens.cz</t>
  </si>
  <si>
    <t>Šír</t>
  </si>
  <si>
    <t>CK Úvaly</t>
  </si>
  <si>
    <t>1984</t>
  </si>
  <si>
    <t>Krymlov</t>
  </si>
  <si>
    <t>1979</t>
  </si>
  <si>
    <t>Válec Úvaly</t>
  </si>
  <si>
    <t>Siblík</t>
  </si>
  <si>
    <t>2001</t>
  </si>
  <si>
    <t>Siblik team</t>
  </si>
  <si>
    <t>Daneš</t>
  </si>
  <si>
    <t>Vladimír</t>
  </si>
  <si>
    <t>CK Sázava Bike Team</t>
  </si>
  <si>
    <t>Kubík</t>
  </si>
  <si>
    <t>ToMiHo Vyndej</t>
  </si>
  <si>
    <t>Janecek</t>
  </si>
  <si>
    <t>Ondrej</t>
  </si>
  <si>
    <t>Svatoň</t>
  </si>
  <si>
    <t>TT3 sports</t>
  </si>
  <si>
    <t>Brzek</t>
  </si>
  <si>
    <t>Hrdinka</t>
  </si>
  <si>
    <t>Čestmír</t>
  </si>
  <si>
    <t>1967</t>
  </si>
  <si>
    <t>TTC Český Brod</t>
  </si>
  <si>
    <t>Jiri</t>
  </si>
  <si>
    <t>2000</t>
  </si>
  <si>
    <t>Westfal</t>
  </si>
  <si>
    <t>1982</t>
  </si>
  <si>
    <t>Praha 3</t>
  </si>
  <si>
    <t>Modr</t>
  </si>
  <si>
    <t>DC Počernický pivovar</t>
  </si>
  <si>
    <t>Zákostelný</t>
  </si>
  <si>
    <t>1980</t>
  </si>
  <si>
    <t>weishaupt</t>
  </si>
  <si>
    <t>Benediktová</t>
  </si>
  <si>
    <t>Vendula</t>
  </si>
  <si>
    <t>huhuh</t>
  </si>
  <si>
    <t>Kubias</t>
  </si>
  <si>
    <t>Kolovraty</t>
  </si>
  <si>
    <t>Málek</t>
  </si>
  <si>
    <t>1988</t>
  </si>
  <si>
    <t>EPAM</t>
  </si>
  <si>
    <t>Arnošt</t>
  </si>
  <si>
    <t>Kolín</t>
  </si>
  <si>
    <t>Kašpar</t>
  </si>
  <si>
    <t>Rudolf</t>
  </si>
  <si>
    <t>IK-Sportuj</t>
  </si>
  <si>
    <t>Šubert</t>
  </si>
  <si>
    <t>2002</t>
  </si>
  <si>
    <t>Atlet Šestajovice</t>
  </si>
  <si>
    <t>Zentiva</t>
  </si>
  <si>
    <t>Franěk</t>
  </si>
  <si>
    <t>Hába</t>
  </si>
  <si>
    <t>Sucharda</t>
  </si>
  <si>
    <t>Nouze</t>
  </si>
  <si>
    <t>Cech</t>
  </si>
  <si>
    <t>DC Pocernicky pivovar</t>
  </si>
  <si>
    <t>Kalina</t>
  </si>
  <si>
    <t>SPORTICUS team</t>
  </si>
  <si>
    <t>Oldrich</t>
  </si>
  <si>
    <t>Újezd nad Lesy</t>
  </si>
  <si>
    <t>Hormandl</t>
  </si>
  <si>
    <t>Beneš</t>
  </si>
  <si>
    <t>1972</t>
  </si>
  <si>
    <t>Bike Live</t>
  </si>
  <si>
    <t>Kubát</t>
  </si>
  <si>
    <t>Bejking team</t>
  </si>
  <si>
    <t>Helekal</t>
  </si>
  <si>
    <t>1958</t>
  </si>
  <si>
    <t>Veselý</t>
  </si>
  <si>
    <t>CSC Český Brod</t>
  </si>
  <si>
    <t>Valér</t>
  </si>
  <si>
    <t>1961</t>
  </si>
  <si>
    <t>Ginzel</t>
  </si>
  <si>
    <t>Cyklo vape</t>
  </si>
  <si>
    <t>1996</t>
  </si>
  <si>
    <t>Vojtíšek</t>
  </si>
  <si>
    <t>Nechoďdoma</t>
  </si>
  <si>
    <t>Dobřichov</t>
  </si>
  <si>
    <t>TJ Lamičky</t>
  </si>
  <si>
    <t>Papp</t>
  </si>
  <si>
    <t>Jozef</t>
  </si>
  <si>
    <t>Vacek</t>
  </si>
  <si>
    <t>Újezd</t>
  </si>
  <si>
    <t>Smrkovský</t>
  </si>
  <si>
    <t>Hýskov</t>
  </si>
  <si>
    <t>Svátek</t>
  </si>
  <si>
    <t>Lubomír</t>
  </si>
  <si>
    <t>Truxxxik cycling</t>
  </si>
  <si>
    <t>Pospichal</t>
  </si>
  <si>
    <t>Černí koně</t>
  </si>
  <si>
    <t>Hauser</t>
  </si>
  <si>
    <t>Kubasch</t>
  </si>
  <si>
    <t>F(r)ešák</t>
  </si>
  <si>
    <t>Borkovec</t>
  </si>
  <si>
    <t>Maňura</t>
  </si>
  <si>
    <t>Antonín</t>
  </si>
  <si>
    <t>Vladislav</t>
  </si>
  <si>
    <t>Grund</t>
  </si>
  <si>
    <t>BATTLEFIELD FRIENDS</t>
  </si>
  <si>
    <t>1991</t>
  </si>
  <si>
    <t>Nehvizdy</t>
  </si>
  <si>
    <t>jen tak ze zvyku</t>
  </si>
  <si>
    <t>ck bítovská</t>
  </si>
  <si>
    <t>Brabec</t>
  </si>
  <si>
    <t>Neratovice</t>
  </si>
  <si>
    <t>Jeřábek</t>
  </si>
  <si>
    <t>Chvatlina</t>
  </si>
  <si>
    <t>Hanzlik</t>
  </si>
  <si>
    <t>Tomas</t>
  </si>
  <si>
    <t>Polivka</t>
  </si>
  <si>
    <t>Ski vitkovice</t>
  </si>
  <si>
    <t>1973</t>
  </si>
  <si>
    <t>Houseři</t>
  </si>
  <si>
    <t>Matuštík</t>
  </si>
  <si>
    <t>Roztoky</t>
  </si>
  <si>
    <t>Z1</t>
  </si>
  <si>
    <t>Kilpi</t>
  </si>
  <si>
    <t>Z2</t>
  </si>
  <si>
    <t>Úvaly</t>
  </si>
  <si>
    <t>Kotěšovcová</t>
  </si>
  <si>
    <t>TriSki Horní Počernice</t>
  </si>
  <si>
    <t>Z0</t>
  </si>
  <si>
    <t>1969</t>
  </si>
  <si>
    <t>Nikol</t>
  </si>
  <si>
    <t>BIG SHOCK MTB RACING</t>
  </si>
  <si>
    <t>Kacířová</t>
  </si>
  <si>
    <t>Svatoslava</t>
  </si>
  <si>
    <t>Loko Trutnov</t>
  </si>
  <si>
    <t>Kadlecová</t>
  </si>
  <si>
    <t>Herostore RT</t>
  </si>
  <si>
    <t>Kalinová</t>
  </si>
  <si>
    <t>Kamarádová</t>
  </si>
  <si>
    <t>Daniela</t>
  </si>
  <si>
    <t>Báječné ženy v běhu</t>
  </si>
  <si>
    <t>Opálková</t>
  </si>
  <si>
    <t>ŠŽŽ</t>
  </si>
  <si>
    <t>Hrníčková</t>
  </si>
  <si>
    <t>Nučická smečka</t>
  </si>
  <si>
    <t>Bikerental.cz</t>
  </si>
  <si>
    <t>Spilková</t>
  </si>
  <si>
    <t>Jackie</t>
  </si>
  <si>
    <t>SK OSP</t>
  </si>
  <si>
    <t>Sieglová</t>
  </si>
  <si>
    <t>Švihálek</t>
  </si>
  <si>
    <t>Broučková</t>
  </si>
  <si>
    <t>Kouklíková</t>
  </si>
  <si>
    <t>Hubínková</t>
  </si>
  <si>
    <t>za sebe</t>
  </si>
  <si>
    <t>Franklová</t>
  </si>
  <si>
    <t>Dita</t>
  </si>
  <si>
    <t>Atletika Človíček</t>
  </si>
  <si>
    <t>Moldavčuk</t>
  </si>
  <si>
    <t>TJ Sokol Roztoky</t>
  </si>
  <si>
    <t>Búřilová</t>
  </si>
  <si>
    <t>Augustová</t>
  </si>
  <si>
    <t>2003</t>
  </si>
  <si>
    <t>Skyhouse</t>
  </si>
  <si>
    <t>Lázničková</t>
  </si>
  <si>
    <t>Modrová</t>
  </si>
  <si>
    <t>DC POČERNICKÝ PIVOVAR</t>
  </si>
  <si>
    <t>Rippelova</t>
  </si>
  <si>
    <t>Čermáková</t>
  </si>
  <si>
    <t>Rychly holky</t>
  </si>
  <si>
    <t>Cermakova</t>
  </si>
  <si>
    <t>Fišerová</t>
  </si>
  <si>
    <t>Husáková</t>
  </si>
  <si>
    <t>Karochová</t>
  </si>
  <si>
    <t>Danešová</t>
  </si>
  <si>
    <t>Marholdová</t>
  </si>
  <si>
    <t>Choceň</t>
  </si>
  <si>
    <t>Chvatlinova</t>
  </si>
  <si>
    <t>Šugová</t>
  </si>
  <si>
    <t>Naděžda</t>
  </si>
  <si>
    <t>HEROSTORE RACING TEAM</t>
  </si>
  <si>
    <t>Kocsisová</t>
  </si>
  <si>
    <t>Pappová</t>
  </si>
  <si>
    <t>Dominika</t>
  </si>
  <si>
    <t>Hrbková</t>
  </si>
  <si>
    <t>Jiřina</t>
  </si>
  <si>
    <t>SK Kbely</t>
  </si>
  <si>
    <t>Kašparová</t>
  </si>
  <si>
    <t>Zelenkova</t>
  </si>
  <si>
    <t>Pelcová</t>
  </si>
  <si>
    <t>Andrea</t>
  </si>
  <si>
    <t>Macounová</t>
  </si>
  <si>
    <t>Jdu běhat</t>
  </si>
  <si>
    <t>Marešová</t>
  </si>
  <si>
    <t>Zbožínková</t>
  </si>
  <si>
    <t>Králová</t>
  </si>
  <si>
    <t>SK Kulišina</t>
  </si>
  <si>
    <t>Kabourková Tenková</t>
  </si>
  <si>
    <t>Skácelová</t>
  </si>
  <si>
    <t>Čelákovice</t>
  </si>
  <si>
    <t>Prchalová</t>
  </si>
  <si>
    <t>Civochová</t>
  </si>
  <si>
    <t>Vaverová</t>
  </si>
  <si>
    <t>Kohoutova</t>
  </si>
  <si>
    <t>Marika</t>
  </si>
  <si>
    <t>Minaříková</t>
  </si>
  <si>
    <t>Natálka</t>
  </si>
  <si>
    <t>2007</t>
  </si>
  <si>
    <t>D1</t>
  </si>
  <si>
    <t>2004</t>
  </si>
  <si>
    <t>D2</t>
  </si>
  <si>
    <t>2009</t>
  </si>
  <si>
    <t>2005</t>
  </si>
  <si>
    <t>Vackova</t>
  </si>
  <si>
    <t>natalie</t>
  </si>
  <si>
    <t>Sklenářka</t>
  </si>
  <si>
    <t>Ryčlová</t>
  </si>
  <si>
    <t>Mariana</t>
  </si>
  <si>
    <t>2006</t>
  </si>
  <si>
    <t>Ella</t>
  </si>
  <si>
    <t>Dingová</t>
  </si>
  <si>
    <t>BSK racing juniors</t>
  </si>
  <si>
    <t>Sokol Prosek</t>
  </si>
  <si>
    <t>Kasparova</t>
  </si>
  <si>
    <t>Gabriela</t>
  </si>
  <si>
    <t>2008</t>
  </si>
  <si>
    <t>ik-sportuj</t>
  </si>
  <si>
    <t>Alice</t>
  </si>
  <si>
    <t>Šumerová</t>
  </si>
  <si>
    <t>Kozlovskij</t>
  </si>
  <si>
    <t>2010</t>
  </si>
  <si>
    <t>ck bítovskou</t>
  </si>
  <si>
    <t>Malátová</t>
  </si>
  <si>
    <t>Řezáčová</t>
  </si>
  <si>
    <t>Stela</t>
  </si>
  <si>
    <t>Petraturová</t>
  </si>
  <si>
    <t>Linda</t>
  </si>
  <si>
    <t>ZŠ Štěrboholy</t>
  </si>
  <si>
    <t>Lisa</t>
  </si>
  <si>
    <t>2011</t>
  </si>
  <si>
    <t>Brzková</t>
  </si>
  <si>
    <t>Nela</t>
  </si>
  <si>
    <t>Vojtíšková</t>
  </si>
  <si>
    <t>K1</t>
  </si>
  <si>
    <t>Viktor</t>
  </si>
  <si>
    <t>K2</t>
  </si>
  <si>
    <t>Marhold</t>
  </si>
  <si>
    <t>JAn</t>
  </si>
  <si>
    <t>Planeta</t>
  </si>
  <si>
    <t>Dinga</t>
  </si>
  <si>
    <t>BSK Racing juniors</t>
  </si>
  <si>
    <t>Stebastien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</si>
</sst>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h:mm:ss;@"/>
    <numFmt numFmtId="165" formatCode="[h]:mm:ss;@"/>
    <numFmt numFmtId="166" formatCode="_(* #,##0_);_(* \(#,##0\);_(* &quot;-&quot;??_);_(@_)"/>
    <numFmt numFmtId="167" formatCode="_(* #,##0.00_);_(* \(#,##0.00\);_(* \-??_);_(@_)"/>
    <numFmt numFmtId="168" formatCode="_(* #,##0_);_(* \(#,##0\);_(* \-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23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0" fillId="0" borderId="0"/>
  </cellStyleXfs>
  <cellXfs count="6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0" fillId="0" borderId="0" xfId="0" applyFont="1" applyFill="1" applyAlignment="1"/>
    <xf numFmtId="0" fontId="0" fillId="0" borderId="0" xfId="0" applyFill="1"/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43" fontId="0" fillId="0" borderId="0" xfId="1" applyFont="1"/>
    <xf numFmtId="21" fontId="0" fillId="0" borderId="0" xfId="0" applyNumberFormat="1"/>
    <xf numFmtId="166" fontId="7" fillId="0" borderId="0" xfId="1" applyNumberFormat="1" applyFont="1" applyAlignment="1"/>
    <xf numFmtId="166" fontId="0" fillId="0" borderId="0" xfId="1" applyNumberFormat="1" applyFont="1"/>
    <xf numFmtId="0" fontId="4" fillId="2" borderId="0" xfId="0" applyFont="1" applyFill="1" applyAlignment="1"/>
    <xf numFmtId="164" fontId="0" fillId="2" borderId="0" xfId="0" applyNumberFormat="1" applyFill="1"/>
    <xf numFmtId="43" fontId="0" fillId="2" borderId="0" xfId="0" applyNumberFormat="1" applyFill="1"/>
    <xf numFmtId="166" fontId="0" fillId="2" borderId="0" xfId="1" applyNumberFormat="1" applyFont="1" applyFill="1"/>
    <xf numFmtId="0" fontId="0" fillId="2" borderId="0" xfId="0" applyFill="1"/>
    <xf numFmtId="0" fontId="4" fillId="3" borderId="0" xfId="0" applyFont="1" applyFill="1" applyAlignment="1"/>
    <xf numFmtId="164" fontId="0" fillId="3" borderId="0" xfId="0" applyNumberFormat="1" applyFill="1"/>
    <xf numFmtId="43" fontId="0" fillId="3" borderId="0" xfId="0" applyNumberFormat="1" applyFill="1"/>
    <xf numFmtId="166" fontId="0" fillId="3" borderId="0" xfId="1" applyNumberFormat="1" applyFont="1" applyFill="1"/>
    <xf numFmtId="0" fontId="0" fillId="3" borderId="0" xfId="0" applyFill="1"/>
    <xf numFmtId="0" fontId="4" fillId="4" borderId="0" xfId="0" applyFont="1" applyFill="1" applyAlignment="1"/>
    <xf numFmtId="164" fontId="0" fillId="4" borderId="0" xfId="0" applyNumberFormat="1" applyFill="1"/>
    <xf numFmtId="43" fontId="0" fillId="4" borderId="0" xfId="0" applyNumberFormat="1" applyFill="1"/>
    <xf numFmtId="166" fontId="0" fillId="4" borderId="0" xfId="1" applyNumberFormat="1" applyFont="1" applyFill="1"/>
    <xf numFmtId="0" fontId="0" fillId="4" borderId="0" xfId="0" applyFill="1"/>
    <xf numFmtId="0" fontId="8" fillId="0" borderId="0" xfId="2"/>
    <xf numFmtId="49" fontId="9" fillId="5" borderId="1" xfId="2" applyNumberFormat="1" applyFont="1" applyFill="1" applyBorder="1"/>
    <xf numFmtId="49" fontId="9" fillId="5" borderId="1" xfId="2" applyNumberFormat="1" applyFont="1" applyFill="1" applyBorder="1" applyAlignment="1">
      <alignment horizontal="center"/>
    </xf>
    <xf numFmtId="168" fontId="9" fillId="5" borderId="1" xfId="3" applyNumberFormat="1" applyFont="1" applyFill="1" applyBorder="1" applyAlignment="1" applyProtection="1">
      <alignment horizontal="center"/>
    </xf>
    <xf numFmtId="49" fontId="8" fillId="0" borderId="0" xfId="2" applyNumberFormat="1"/>
    <xf numFmtId="49" fontId="8" fillId="0" borderId="1" xfId="2" applyNumberFormat="1" applyFont="1" applyFill="1" applyBorder="1"/>
    <xf numFmtId="49" fontId="8" fillId="0" borderId="1" xfId="2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168" fontId="8" fillId="0" borderId="1" xfId="3" applyNumberFormat="1" applyFont="1" applyFill="1" applyBorder="1" applyAlignment="1" applyProtection="1">
      <alignment horizontal="center"/>
    </xf>
    <xf numFmtId="0" fontId="8" fillId="0" borderId="1" xfId="2" applyFont="1" applyFill="1" applyBorder="1"/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center"/>
    </xf>
    <xf numFmtId="0" fontId="8" fillId="0" borderId="1" xfId="2" applyBorder="1"/>
    <xf numFmtId="0" fontId="8" fillId="0" borderId="1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NumberFormat="1" applyFont="1" applyAlignment="1">
      <alignment horizontal="center"/>
    </xf>
    <xf numFmtId="168" fontId="8" fillId="0" borderId="0" xfId="3" applyNumberFormat="1" applyFont="1" applyFill="1" applyBorder="1" applyAlignment="1" applyProtection="1">
      <alignment horizontal="center"/>
    </xf>
    <xf numFmtId="49" fontId="8" fillId="0" borderId="1" xfId="2" applyNumberFormat="1" applyFont="1" applyFill="1" applyBorder="1" applyAlignment="1">
      <alignment horizontal="left"/>
    </xf>
    <xf numFmtId="0" fontId="8" fillId="0" borderId="0" xfId="2" applyNumberFormat="1" applyFont="1" applyAlignment="1"/>
    <xf numFmtId="168" fontId="8" fillId="0" borderId="0" xfId="3" applyNumberFormat="1" applyFont="1" applyFill="1" applyBorder="1" applyAlignment="1" applyProtection="1"/>
    <xf numFmtId="49" fontId="8" fillId="0" borderId="0" xfId="2" applyNumberFormat="1" applyAlignment="1">
      <alignment horizontal="center"/>
    </xf>
    <xf numFmtId="0" fontId="0" fillId="0" borderId="1" xfId="0" applyBorder="1"/>
    <xf numFmtId="0" fontId="8" fillId="0" borderId="0" xfId="2" applyFont="1" applyFill="1" applyBorder="1"/>
    <xf numFmtId="0" fontId="10" fillId="0" borderId="1" xfId="4" applyBorder="1"/>
    <xf numFmtId="0" fontId="10" fillId="0" borderId="1" xfId="4" applyFill="1" applyBorder="1"/>
  </cellXfs>
  <cellStyles count="5">
    <cellStyle name="Comma" xfId="1" builtinId="3"/>
    <cellStyle name="Comma 2" xfId="3"/>
    <cellStyle name="Excel Built-in Normal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ejsek/AppData/Local/Microsoft/Windows/INetCache/IE/Z66STO5S/Vysledky_duatlon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ži - Seriál"/>
      <sheetName val="Ženy - Seriál"/>
      <sheetName val="Holky - Seriál"/>
      <sheetName val="Kluci - Seriál"/>
      <sheetName val="Kbelska 10"/>
      <sheetName val="D1 a K1"/>
      <sheetName val="D2 a K2"/>
      <sheetName val="Z0"/>
      <sheetName val="Z1"/>
      <sheetName val="Z2"/>
      <sheetName val="M0"/>
      <sheetName val="M1"/>
      <sheetName val="M2"/>
      <sheetName val="M3"/>
      <sheetName val="Handbike Muži"/>
      <sheetName val="Handbike Ženy"/>
      <sheetName val="Štafety Muži"/>
      <sheetName val="Štafety Ženy"/>
      <sheetName val="Štafety Mixy"/>
    </sheetNames>
    <sheetDataSet>
      <sheetData sheetId="0"/>
      <sheetData sheetId="1"/>
      <sheetData sheetId="2"/>
      <sheetData sheetId="3"/>
      <sheetData sheetId="4">
        <row r="1">
          <cell r="B1" t="str">
            <v>Jméno</v>
          </cell>
          <cell r="C1" t="str">
            <v>Příjmení</v>
          </cell>
          <cell r="D1" t="str">
            <v>Ročník</v>
          </cell>
          <cell r="E1" t="str">
            <v>Oddíl</v>
          </cell>
          <cell r="G1" t="str">
            <v>Kategorie</v>
          </cell>
          <cell r="H1" t="str">
            <v>Pořadí v kategorii</v>
          </cell>
          <cell r="I1" t="str">
            <v>Time</v>
          </cell>
          <cell r="J1" t="str">
            <v>Realtime</v>
          </cell>
          <cell r="K1" t="str">
            <v>Body do seriálu 3+</v>
          </cell>
        </row>
        <row r="2">
          <cell r="A2" t="str">
            <v>Kučera1991</v>
          </cell>
          <cell r="B2" t="str">
            <v>David</v>
          </cell>
          <cell r="C2" t="str">
            <v>Kučera</v>
          </cell>
          <cell r="D2">
            <v>1991</v>
          </cell>
          <cell r="E2" t="str">
            <v>AC Slovan Liberec</v>
          </cell>
          <cell r="F2" t="str">
            <v> CZE</v>
          </cell>
          <cell r="G2" t="str">
            <v>MA29</v>
          </cell>
          <cell r="H2">
            <v>1</v>
          </cell>
          <cell r="I2">
            <v>2.1782407407407407E-2</v>
          </cell>
          <cell r="J2">
            <v>2.1770833333333336E-2</v>
          </cell>
          <cell r="K2">
            <v>92</v>
          </cell>
        </row>
        <row r="3">
          <cell r="A3" t="str">
            <v>Šedivý1984</v>
          </cell>
          <cell r="B3" t="str">
            <v>Jan</v>
          </cell>
          <cell r="C3" t="str">
            <v>Šedivý</v>
          </cell>
          <cell r="D3">
            <v>1984</v>
          </cell>
          <cell r="E3" t="str">
            <v>Sokol Kbely</v>
          </cell>
          <cell r="F3" t="str">
            <v> CZE</v>
          </cell>
          <cell r="G3" t="str">
            <v>MB39</v>
          </cell>
          <cell r="H3">
            <v>1</v>
          </cell>
          <cell r="I3">
            <v>2.2962962962962966E-2</v>
          </cell>
          <cell r="J3">
            <v>2.2939814814814816E-2</v>
          </cell>
          <cell r="K3">
            <v>76</v>
          </cell>
        </row>
        <row r="4">
          <cell r="A4" t="str">
            <v>Auersvald1992</v>
          </cell>
          <cell r="B4" t="str">
            <v>Miloš</v>
          </cell>
          <cell r="C4" t="str">
            <v>Auersvald</v>
          </cell>
          <cell r="D4">
            <v>1992</v>
          </cell>
          <cell r="E4" t="str">
            <v>Spartak Praha 4</v>
          </cell>
          <cell r="F4" t="str">
            <v> CZE</v>
          </cell>
          <cell r="G4" t="str">
            <v>MA29</v>
          </cell>
          <cell r="H4">
            <v>2</v>
          </cell>
          <cell r="I4">
            <v>2.3009259259259257E-2</v>
          </cell>
          <cell r="J4">
            <v>2.2997685185185187E-2</v>
          </cell>
          <cell r="K4">
            <v>76</v>
          </cell>
        </row>
        <row r="5">
          <cell r="A5" t="str">
            <v>Schoval1988</v>
          </cell>
          <cell r="B5" t="str">
            <v>František</v>
          </cell>
          <cell r="C5" t="str">
            <v>Schoval</v>
          </cell>
          <cell r="D5">
            <v>1988</v>
          </cell>
          <cell r="E5" t="str">
            <v>ZOOT/Kerteam</v>
          </cell>
          <cell r="F5" t="str">
            <v> CZE</v>
          </cell>
          <cell r="G5" t="str">
            <v>MA29</v>
          </cell>
          <cell r="H5">
            <v>3</v>
          </cell>
          <cell r="I5">
            <v>2.34375E-2</v>
          </cell>
          <cell r="J5">
            <v>2.3414351851851853E-2</v>
          </cell>
          <cell r="K5">
            <v>76</v>
          </cell>
        </row>
        <row r="6">
          <cell r="A6" t="str">
            <v>Flegl1986</v>
          </cell>
          <cell r="B6" t="str">
            <v>Vlastimil</v>
          </cell>
          <cell r="C6" t="str">
            <v>Flegl</v>
          </cell>
          <cell r="D6">
            <v>1986</v>
          </cell>
          <cell r="E6" t="str">
            <v>Vrchlabí</v>
          </cell>
          <cell r="F6" t="str">
            <v> CZE</v>
          </cell>
          <cell r="G6" t="str">
            <v>MB39</v>
          </cell>
          <cell r="H6">
            <v>2</v>
          </cell>
          <cell r="I6">
            <v>2.3495370370370371E-2</v>
          </cell>
          <cell r="J6">
            <v>2.3483796296296298E-2</v>
          </cell>
          <cell r="K6">
            <v>76</v>
          </cell>
        </row>
        <row r="7">
          <cell r="A7" t="str">
            <v>Procházka1971</v>
          </cell>
          <cell r="B7" t="str">
            <v>Josef</v>
          </cell>
          <cell r="C7" t="str">
            <v>Procházka</v>
          </cell>
          <cell r="D7">
            <v>1971</v>
          </cell>
          <cell r="E7" t="str">
            <v>Děčín</v>
          </cell>
          <cell r="F7" t="str">
            <v> CZE</v>
          </cell>
          <cell r="G7" t="str">
            <v>MC49</v>
          </cell>
          <cell r="H7">
            <v>1</v>
          </cell>
          <cell r="I7">
            <v>2.3530092592592592E-2</v>
          </cell>
          <cell r="J7">
            <v>2.3518518518518518E-2</v>
          </cell>
          <cell r="K7">
            <v>76</v>
          </cell>
        </row>
        <row r="8">
          <cell r="A8" t="str">
            <v>Doubek1993</v>
          </cell>
          <cell r="B8" t="str">
            <v>Jaroslav</v>
          </cell>
          <cell r="C8" t="str">
            <v>Doubek</v>
          </cell>
          <cell r="D8">
            <v>1993</v>
          </cell>
          <cell r="E8" t="str">
            <v>ASK Slavia Praha</v>
          </cell>
          <cell r="F8" t="str">
            <v> CZE</v>
          </cell>
          <cell r="G8" t="str">
            <v>MA29</v>
          </cell>
          <cell r="H8">
            <v>4</v>
          </cell>
          <cell r="I8">
            <v>2.3587962962962963E-2</v>
          </cell>
          <cell r="J8">
            <v>2.3564814814814813E-2</v>
          </cell>
          <cell r="K8">
            <v>76</v>
          </cell>
        </row>
        <row r="9">
          <cell r="A9" t="str">
            <v>Čivrný1980</v>
          </cell>
          <cell r="B9" t="str">
            <v>Jiří</v>
          </cell>
          <cell r="C9" t="str">
            <v>Čivrný</v>
          </cell>
          <cell r="D9">
            <v>1980</v>
          </cell>
          <cell r="E9" t="str">
            <v>BK Semily</v>
          </cell>
          <cell r="F9" t="str">
            <v> CZE</v>
          </cell>
          <cell r="G9" t="str">
            <v>MB39</v>
          </cell>
          <cell r="H9">
            <v>3</v>
          </cell>
          <cell r="I9">
            <v>2.3634259259259258E-2</v>
          </cell>
          <cell r="J9">
            <v>2.3622685185185188E-2</v>
          </cell>
          <cell r="K9">
            <v>68</v>
          </cell>
        </row>
        <row r="10">
          <cell r="A10" t="str">
            <v>Ekl1983</v>
          </cell>
          <cell r="B10" t="str">
            <v>Tomáš</v>
          </cell>
          <cell r="C10" t="str">
            <v>Ekl</v>
          </cell>
          <cell r="D10">
            <v>1983</v>
          </cell>
          <cell r="E10" t="str">
            <v>IRON STARS Beroun</v>
          </cell>
          <cell r="F10" t="str">
            <v> CZE</v>
          </cell>
          <cell r="G10" t="str">
            <v>MB39</v>
          </cell>
          <cell r="H10">
            <v>4</v>
          </cell>
          <cell r="I10">
            <v>2.3865740740740743E-2</v>
          </cell>
          <cell r="J10">
            <v>2.3831018518518519E-2</v>
          </cell>
          <cell r="K10">
            <v>68</v>
          </cell>
        </row>
        <row r="11">
          <cell r="A11" t="str">
            <v>Srb1978</v>
          </cell>
          <cell r="B11" t="str">
            <v>Vladimír</v>
          </cell>
          <cell r="C11" t="str">
            <v>Srb</v>
          </cell>
          <cell r="D11">
            <v>1978</v>
          </cell>
          <cell r="E11" t="str">
            <v>běžec vysočiny</v>
          </cell>
          <cell r="F11" t="str">
            <v> CZE</v>
          </cell>
          <cell r="G11" t="str">
            <v>MB39</v>
          </cell>
          <cell r="H11">
            <v>5</v>
          </cell>
          <cell r="I11">
            <v>2.3958333333333331E-2</v>
          </cell>
          <cell r="J11">
            <v>2.3946759259259261E-2</v>
          </cell>
          <cell r="K11">
            <v>68</v>
          </cell>
        </row>
        <row r="12">
          <cell r="A12" t="str">
            <v>Marčík1995</v>
          </cell>
          <cell r="B12" t="str">
            <v>Vladimír</v>
          </cell>
          <cell r="C12" t="str">
            <v>Marčík</v>
          </cell>
          <cell r="D12">
            <v>1995</v>
          </cell>
          <cell r="F12" t="str">
            <v> RUS</v>
          </cell>
          <cell r="G12" t="str">
            <v>MA29</v>
          </cell>
          <cell r="H12">
            <v>5</v>
          </cell>
          <cell r="I12">
            <v>2.4189814814814817E-2</v>
          </cell>
          <cell r="J12">
            <v>2.4155092592592589E-2</v>
          </cell>
          <cell r="K12">
            <v>68</v>
          </cell>
        </row>
        <row r="13">
          <cell r="A13" t="str">
            <v>Hodboď1985</v>
          </cell>
          <cell r="B13" t="str">
            <v>Jakub</v>
          </cell>
          <cell r="C13" t="str">
            <v>Hodboď</v>
          </cell>
          <cell r="D13">
            <v>1985</v>
          </cell>
          <cell r="E13" t="str">
            <v>SK Svěrák</v>
          </cell>
          <cell r="F13" t="str">
            <v> CZE</v>
          </cell>
          <cell r="G13" t="str">
            <v>MB39</v>
          </cell>
          <cell r="H13">
            <v>6</v>
          </cell>
          <cell r="I13">
            <v>2.4201388888888887E-2</v>
          </cell>
          <cell r="J13">
            <v>2.4189814814814817E-2</v>
          </cell>
          <cell r="K13">
            <v>68</v>
          </cell>
        </row>
        <row r="14">
          <cell r="A14" t="str">
            <v>Lajtkep1973</v>
          </cell>
          <cell r="B14" t="str">
            <v>Petr</v>
          </cell>
          <cell r="C14" t="str">
            <v>Lajtkep</v>
          </cell>
          <cell r="D14">
            <v>1973</v>
          </cell>
          <cell r="E14" t="str">
            <v>AC Slovan Liberec</v>
          </cell>
          <cell r="F14" t="str">
            <v> CZE</v>
          </cell>
          <cell r="G14" t="str">
            <v>MC49</v>
          </cell>
          <cell r="H14">
            <v>2</v>
          </cell>
          <cell r="I14">
            <v>2.4247685185185181E-2</v>
          </cell>
          <cell r="J14">
            <v>2.4224537037037034E-2</v>
          </cell>
          <cell r="K14">
            <v>68</v>
          </cell>
        </row>
        <row r="15">
          <cell r="A15" t="str">
            <v>Pucholt1994</v>
          </cell>
          <cell r="B15" t="str">
            <v>Tomáš</v>
          </cell>
          <cell r="C15" t="str">
            <v>Pucholt</v>
          </cell>
          <cell r="D15">
            <v>1994</v>
          </cell>
          <cell r="E15" t="str">
            <v>TJ Sokol Unhošť B</v>
          </cell>
          <cell r="F15" t="str">
            <v> CZE</v>
          </cell>
          <cell r="G15" t="str">
            <v>MA29</v>
          </cell>
          <cell r="H15">
            <v>6</v>
          </cell>
          <cell r="I15">
            <v>2.4270833333333335E-2</v>
          </cell>
          <cell r="J15">
            <v>2.4247685185185181E-2</v>
          </cell>
          <cell r="K15">
            <v>68</v>
          </cell>
        </row>
        <row r="16">
          <cell r="A16" t="str">
            <v>Roubíček1975</v>
          </cell>
          <cell r="B16" t="str">
            <v>Martin</v>
          </cell>
          <cell r="C16" t="str">
            <v>Roubíček</v>
          </cell>
          <cell r="D16">
            <v>1975</v>
          </cell>
          <cell r="E16" t="str">
            <v>USK Provod Ústí nad Labem</v>
          </cell>
          <cell r="F16" t="str">
            <v> CZE</v>
          </cell>
          <cell r="G16" t="str">
            <v>MC49</v>
          </cell>
          <cell r="H16">
            <v>3</v>
          </cell>
          <cell r="I16">
            <v>2.4293981481481482E-2</v>
          </cell>
          <cell r="J16">
            <v>2.4259259259259258E-2</v>
          </cell>
          <cell r="K16">
            <v>68</v>
          </cell>
        </row>
        <row r="17">
          <cell r="A17" t="str">
            <v>Dražan1981</v>
          </cell>
          <cell r="B17" t="str">
            <v>Jaroslav</v>
          </cell>
          <cell r="C17" t="str">
            <v>Dražan</v>
          </cell>
          <cell r="D17">
            <v>1981</v>
          </cell>
          <cell r="E17" t="str">
            <v>Triatlon Team Příbram</v>
          </cell>
          <cell r="F17" t="str">
            <v> CZE</v>
          </cell>
          <cell r="G17" t="str">
            <v>MB39</v>
          </cell>
          <cell r="H17">
            <v>7</v>
          </cell>
          <cell r="I17">
            <v>2.4351851851851857E-2</v>
          </cell>
          <cell r="J17">
            <v>2.431712962962963E-2</v>
          </cell>
          <cell r="K17">
            <v>60</v>
          </cell>
        </row>
        <row r="18">
          <cell r="A18" t="str">
            <v>Pecina1974</v>
          </cell>
          <cell r="B18" t="str">
            <v>David</v>
          </cell>
          <cell r="C18" t="str">
            <v>Pecina</v>
          </cell>
          <cell r="D18">
            <v>1974</v>
          </cell>
          <cell r="E18" t="str">
            <v>ELEVEN RUN TEAM</v>
          </cell>
          <cell r="F18" t="str">
            <v> CZE</v>
          </cell>
          <cell r="G18" t="str">
            <v>MC49</v>
          </cell>
          <cell r="H18">
            <v>4</v>
          </cell>
          <cell r="I18">
            <v>2.4456018518518519E-2</v>
          </cell>
          <cell r="J18">
            <v>2.4432870370370369E-2</v>
          </cell>
          <cell r="K18">
            <v>60</v>
          </cell>
        </row>
        <row r="19">
          <cell r="A19" t="str">
            <v>Kovář1971</v>
          </cell>
          <cell r="B19" t="str">
            <v>Michal</v>
          </cell>
          <cell r="C19" t="str">
            <v>Kovář</v>
          </cell>
          <cell r="D19">
            <v>1971</v>
          </cell>
          <cell r="E19" t="str">
            <v>Tj Sokol Unhošť</v>
          </cell>
          <cell r="F19" t="str">
            <v> CZE</v>
          </cell>
          <cell r="G19" t="str">
            <v>MC49</v>
          </cell>
          <cell r="H19">
            <v>5</v>
          </cell>
          <cell r="I19">
            <v>2.4525462962962968E-2</v>
          </cell>
          <cell r="J19">
            <v>2.4479166666666666E-2</v>
          </cell>
          <cell r="K19">
            <v>60</v>
          </cell>
        </row>
        <row r="20">
          <cell r="A20" t="str">
            <v>Šťastný1979</v>
          </cell>
          <cell r="B20" t="str">
            <v>Tomáš</v>
          </cell>
          <cell r="C20" t="str">
            <v>Šťastný</v>
          </cell>
          <cell r="D20">
            <v>1979</v>
          </cell>
          <cell r="E20" t="str">
            <v>Kerteam / PSK Olymp Praha</v>
          </cell>
          <cell r="F20" t="str">
            <v> CZE</v>
          </cell>
          <cell r="G20" t="str">
            <v>MB39</v>
          </cell>
          <cell r="H20">
            <v>8</v>
          </cell>
          <cell r="I20">
            <v>2.4525462962962968E-2</v>
          </cell>
          <cell r="J20">
            <v>2.449074074074074E-2</v>
          </cell>
          <cell r="K20">
            <v>60</v>
          </cell>
        </row>
        <row r="21">
          <cell r="A21" t="str">
            <v>Zeman1992</v>
          </cell>
          <cell r="B21" t="str">
            <v>David</v>
          </cell>
          <cell r="C21" t="str">
            <v>Zeman</v>
          </cell>
          <cell r="D21">
            <v>1992</v>
          </cell>
          <cell r="E21" t="str">
            <v>BEKO Bike &amp; Ski Racing Team</v>
          </cell>
          <cell r="F21" t="str">
            <v> CZE</v>
          </cell>
          <cell r="G21" t="str">
            <v>MA29</v>
          </cell>
          <cell r="H21">
            <v>7</v>
          </cell>
          <cell r="I21">
            <v>2.4525462962962968E-2</v>
          </cell>
          <cell r="J21">
            <v>2.4502314814814814E-2</v>
          </cell>
          <cell r="K21">
            <v>60</v>
          </cell>
        </row>
        <row r="22">
          <cell r="A22" t="str">
            <v>Křeček1972</v>
          </cell>
          <cell r="B22" t="str">
            <v>Tomáš</v>
          </cell>
          <cell r="C22" t="str">
            <v>Křeček</v>
          </cell>
          <cell r="D22">
            <v>1972</v>
          </cell>
          <cell r="E22" t="str">
            <v>Iron Star Beroun</v>
          </cell>
          <cell r="F22" t="str">
            <v> CZE</v>
          </cell>
          <cell r="G22" t="str">
            <v>MC49</v>
          </cell>
          <cell r="H22">
            <v>6</v>
          </cell>
          <cell r="I22">
            <v>2.4560185185185185E-2</v>
          </cell>
          <cell r="J22">
            <v>2.4525462962962968E-2</v>
          </cell>
          <cell r="K22">
            <v>60</v>
          </cell>
        </row>
        <row r="23">
          <cell r="A23" t="str">
            <v>Pazdera1986</v>
          </cell>
          <cell r="B23" t="str">
            <v>Lukáš</v>
          </cell>
          <cell r="C23" t="str">
            <v>Pazdera</v>
          </cell>
          <cell r="D23">
            <v>1986</v>
          </cell>
          <cell r="E23" t="str">
            <v>Běžecký klub České spořitelny</v>
          </cell>
          <cell r="F23" t="str">
            <v> CZE</v>
          </cell>
          <cell r="G23" t="str">
            <v>MB39</v>
          </cell>
          <cell r="H23">
            <v>9</v>
          </cell>
          <cell r="I23">
            <v>2.462962962962963E-2</v>
          </cell>
          <cell r="J23">
            <v>2.4594907407407409E-2</v>
          </cell>
          <cell r="K23">
            <v>60</v>
          </cell>
        </row>
        <row r="24">
          <cell r="A24" t="str">
            <v>Mrázek1982</v>
          </cell>
          <cell r="B24" t="str">
            <v>Lukáš</v>
          </cell>
          <cell r="C24" t="str">
            <v>Mrázek</v>
          </cell>
          <cell r="D24">
            <v>1982</v>
          </cell>
          <cell r="F24" t="str">
            <v> CZE</v>
          </cell>
          <cell r="G24" t="str">
            <v>MB39</v>
          </cell>
          <cell r="H24">
            <v>11</v>
          </cell>
          <cell r="I24">
            <v>2.4756944444444443E-2</v>
          </cell>
          <cell r="J24">
            <v>2.4710648148148148E-2</v>
          </cell>
          <cell r="K24">
            <v>60</v>
          </cell>
        </row>
        <row r="25">
          <cell r="A25" t="str">
            <v>Mocek1980</v>
          </cell>
          <cell r="B25" t="str">
            <v>Jakub</v>
          </cell>
          <cell r="C25" t="str">
            <v>Mocek</v>
          </cell>
          <cell r="D25">
            <v>1980</v>
          </cell>
          <cell r="E25" t="str">
            <v>Mocino</v>
          </cell>
          <cell r="F25" t="str">
            <v> CZE</v>
          </cell>
          <cell r="G25" t="str">
            <v>MB39</v>
          </cell>
          <cell r="H25">
            <v>10</v>
          </cell>
          <cell r="I25">
            <v>2.4745370370370372E-2</v>
          </cell>
          <cell r="J25">
            <v>2.4722222222222225E-2</v>
          </cell>
          <cell r="K25">
            <v>60</v>
          </cell>
        </row>
        <row r="26">
          <cell r="A26" t="str">
            <v>Čapková1987</v>
          </cell>
          <cell r="B26" t="str">
            <v>Tereza</v>
          </cell>
          <cell r="C26" t="str">
            <v>Čapková</v>
          </cell>
          <cell r="D26">
            <v>1987</v>
          </cell>
          <cell r="E26" t="str">
            <v>USK Praha/Běhám s Terez</v>
          </cell>
          <cell r="F26" t="str">
            <v> CZE</v>
          </cell>
          <cell r="G26" t="str">
            <v>ZB39</v>
          </cell>
          <cell r="H26">
            <v>1</v>
          </cell>
          <cell r="I26">
            <v>2.4861111111111108E-2</v>
          </cell>
          <cell r="J26">
            <v>2.4837962962962964E-2</v>
          </cell>
          <cell r="K26">
            <v>100</v>
          </cell>
        </row>
        <row r="27">
          <cell r="A27" t="str">
            <v>Harnoš1986</v>
          </cell>
          <cell r="B27" t="str">
            <v>Petr</v>
          </cell>
          <cell r="C27" t="str">
            <v>Harnoš</v>
          </cell>
          <cell r="D27">
            <v>1986</v>
          </cell>
          <cell r="E27" t="str">
            <v>TPCA bike team</v>
          </cell>
          <cell r="F27" t="str">
            <v> CZE</v>
          </cell>
          <cell r="G27" t="str">
            <v>MB39</v>
          </cell>
          <cell r="H27">
            <v>12</v>
          </cell>
          <cell r="I27">
            <v>2.5057870370370373E-2</v>
          </cell>
          <cell r="J27">
            <v>2.5034722222222222E-2</v>
          </cell>
          <cell r="K27">
            <v>58</v>
          </cell>
        </row>
        <row r="28">
          <cell r="A28" t="str">
            <v>Herel1971</v>
          </cell>
          <cell r="B28" t="str">
            <v>Luboš</v>
          </cell>
          <cell r="C28" t="str">
            <v>Herel</v>
          </cell>
          <cell r="D28">
            <v>1971</v>
          </cell>
          <cell r="E28" t="str">
            <v>LESK Kolín</v>
          </cell>
          <cell r="F28" t="str">
            <v> CZE</v>
          </cell>
          <cell r="G28" t="str">
            <v>MC49</v>
          </cell>
          <cell r="H28">
            <v>7</v>
          </cell>
          <cell r="I28">
            <v>2.5162037037037038E-2</v>
          </cell>
          <cell r="J28">
            <v>2.5127314814814811E-2</v>
          </cell>
          <cell r="K28">
            <v>58</v>
          </cell>
        </row>
        <row r="29">
          <cell r="A29" t="str">
            <v>Nevařil1993</v>
          </cell>
          <cell r="B29" t="str">
            <v>Lukáš</v>
          </cell>
          <cell r="C29" t="str">
            <v>Nevařil</v>
          </cell>
          <cell r="D29">
            <v>1993</v>
          </cell>
          <cell r="E29" t="str">
            <v>Atletika Jihlava</v>
          </cell>
          <cell r="F29" t="str">
            <v> CZE</v>
          </cell>
          <cell r="G29" t="str">
            <v>MA29</v>
          </cell>
          <cell r="H29">
            <v>8</v>
          </cell>
          <cell r="I29">
            <v>2.5185185185185185E-2</v>
          </cell>
          <cell r="J29">
            <v>2.5127314814814811E-2</v>
          </cell>
          <cell r="K29">
            <v>58</v>
          </cell>
        </row>
        <row r="30">
          <cell r="A30" t="str">
            <v>Maryska1981</v>
          </cell>
          <cell r="B30" t="str">
            <v>Milos</v>
          </cell>
          <cell r="C30" t="str">
            <v>Maryska</v>
          </cell>
          <cell r="D30">
            <v>1981</v>
          </cell>
          <cell r="E30" t="str">
            <v>Žižkovský Tygři</v>
          </cell>
          <cell r="F30" t="str">
            <v> CZE</v>
          </cell>
          <cell r="G30" t="str">
            <v>MB39</v>
          </cell>
          <cell r="H30">
            <v>13</v>
          </cell>
          <cell r="I30">
            <v>2.521990740740741E-2</v>
          </cell>
          <cell r="J30">
            <v>2.5196759259259256E-2</v>
          </cell>
          <cell r="K30">
            <v>58</v>
          </cell>
        </row>
        <row r="31">
          <cell r="A31" t="str">
            <v>Smrčka1954</v>
          </cell>
          <cell r="B31" t="str">
            <v>Miloš</v>
          </cell>
          <cell r="C31" t="str">
            <v>Smrčka</v>
          </cell>
          <cell r="D31">
            <v>1954</v>
          </cell>
          <cell r="E31" t="str">
            <v>BK Říčany</v>
          </cell>
          <cell r="F31" t="str">
            <v> CZE</v>
          </cell>
          <cell r="G31" t="str">
            <v>ME69</v>
          </cell>
          <cell r="H31">
            <v>1</v>
          </cell>
          <cell r="I31">
            <v>2.5243055555555557E-2</v>
          </cell>
          <cell r="J31">
            <v>2.5231481481481483E-2</v>
          </cell>
          <cell r="K31">
            <v>58</v>
          </cell>
        </row>
        <row r="32">
          <cell r="A32" t="str">
            <v>Sedláček1982</v>
          </cell>
          <cell r="B32" t="str">
            <v>Ondřej</v>
          </cell>
          <cell r="C32" t="str">
            <v>Sedláček</v>
          </cell>
          <cell r="D32">
            <v>1982</v>
          </cell>
          <cell r="E32" t="str">
            <v>Trisk České Budějovice</v>
          </cell>
          <cell r="F32" t="str">
            <v> CZE</v>
          </cell>
          <cell r="G32" t="str">
            <v>MB39</v>
          </cell>
          <cell r="H32">
            <v>14</v>
          </cell>
          <cell r="I32">
            <v>2.5266203703703704E-2</v>
          </cell>
          <cell r="J32">
            <v>2.5231481481481483E-2</v>
          </cell>
          <cell r="K32">
            <v>58</v>
          </cell>
        </row>
        <row r="33">
          <cell r="A33" t="str">
            <v>Vlček1973</v>
          </cell>
          <cell r="B33" t="str">
            <v>Jiří</v>
          </cell>
          <cell r="C33" t="str">
            <v>Vlček</v>
          </cell>
          <cell r="D33">
            <v>1973</v>
          </cell>
          <cell r="E33" t="str">
            <v>ASK Děčín</v>
          </cell>
          <cell r="F33" t="str">
            <v> CZE</v>
          </cell>
          <cell r="G33" t="str">
            <v>MC49</v>
          </cell>
          <cell r="H33">
            <v>8</v>
          </cell>
          <cell r="I33">
            <v>2.5277777777777777E-2</v>
          </cell>
          <cell r="J33">
            <v>2.5243055555555557E-2</v>
          </cell>
          <cell r="K33">
            <v>58</v>
          </cell>
        </row>
        <row r="34">
          <cell r="A34" t="str">
            <v>Novotný1981</v>
          </cell>
          <cell r="B34" t="str">
            <v>Radomír</v>
          </cell>
          <cell r="C34" t="str">
            <v>Novotný</v>
          </cell>
          <cell r="D34">
            <v>1981</v>
          </cell>
          <cell r="E34" t="str">
            <v>Stromasky</v>
          </cell>
          <cell r="F34" t="str">
            <v> CZE</v>
          </cell>
          <cell r="G34" t="str">
            <v>MB39</v>
          </cell>
          <cell r="H34">
            <v>15</v>
          </cell>
          <cell r="I34">
            <v>2.5428240740740741E-2</v>
          </cell>
          <cell r="J34">
            <v>2.5347222222222219E-2</v>
          </cell>
          <cell r="K34">
            <v>58</v>
          </cell>
        </row>
        <row r="35">
          <cell r="A35" t="str">
            <v>Blažek1993</v>
          </cell>
          <cell r="B35" t="str">
            <v>Jaroslav</v>
          </cell>
          <cell r="C35" t="str">
            <v>Blažek</v>
          </cell>
          <cell r="D35">
            <v>1993</v>
          </cell>
          <cell r="E35" t="str">
            <v>Havlíčkova Borová</v>
          </cell>
          <cell r="F35" t="str">
            <v> CZE</v>
          </cell>
          <cell r="G35" t="str">
            <v>MA29</v>
          </cell>
          <cell r="H35">
            <v>9</v>
          </cell>
          <cell r="I35">
            <v>2.5405092592592594E-2</v>
          </cell>
          <cell r="J35">
            <v>2.5358796296296296E-2</v>
          </cell>
          <cell r="K35">
            <v>58</v>
          </cell>
        </row>
        <row r="36">
          <cell r="A36" t="str">
            <v>Dufek1980</v>
          </cell>
          <cell r="B36" t="str">
            <v>David</v>
          </cell>
          <cell r="C36" t="str">
            <v>Dufek</v>
          </cell>
          <cell r="D36">
            <v>1980</v>
          </cell>
          <cell r="E36" t="str">
            <v>Etriatlon Team</v>
          </cell>
          <cell r="F36" t="str">
            <v> CZE</v>
          </cell>
          <cell r="G36" t="str">
            <v>MB39</v>
          </cell>
          <cell r="H36">
            <v>16</v>
          </cell>
          <cell r="I36">
            <v>2.5428240740740741E-2</v>
          </cell>
          <cell r="J36">
            <v>2.5381944444444443E-2</v>
          </cell>
          <cell r="K36">
            <v>58</v>
          </cell>
        </row>
        <row r="37">
          <cell r="A37" t="str">
            <v>Jirásek1973</v>
          </cell>
          <cell r="B37" t="str">
            <v>Marek</v>
          </cell>
          <cell r="C37" t="str">
            <v>Jirásek</v>
          </cell>
          <cell r="D37">
            <v>1973</v>
          </cell>
          <cell r="E37" t="str">
            <v>TJ Sokol Kbely</v>
          </cell>
          <cell r="F37" t="str">
            <v> CZE</v>
          </cell>
          <cell r="G37" t="str">
            <v>MC49</v>
          </cell>
          <cell r="H37">
            <v>9</v>
          </cell>
          <cell r="I37">
            <v>2.5474537037037035E-2</v>
          </cell>
          <cell r="J37">
            <v>2.5439814814814814E-2</v>
          </cell>
          <cell r="K37">
            <v>58</v>
          </cell>
        </row>
        <row r="38">
          <cell r="A38" t="str">
            <v>Lajdová1993</v>
          </cell>
          <cell r="B38" t="str">
            <v>Tereza</v>
          </cell>
          <cell r="C38" t="str">
            <v>Lajdová</v>
          </cell>
          <cell r="D38">
            <v>1993</v>
          </cell>
          <cell r="E38" t="str">
            <v>ASK Slavia Praha</v>
          </cell>
          <cell r="F38" t="str">
            <v> CZE</v>
          </cell>
          <cell r="G38" t="str">
            <v>ZA29</v>
          </cell>
          <cell r="H38">
            <v>1</v>
          </cell>
          <cell r="I38">
            <v>2.5509259259259259E-2</v>
          </cell>
          <cell r="J38">
            <v>2.5474537037037035E-2</v>
          </cell>
          <cell r="K38">
            <v>92</v>
          </cell>
        </row>
        <row r="39">
          <cell r="A39" t="str">
            <v>Fořt1968</v>
          </cell>
          <cell r="B39" t="str">
            <v>Martin</v>
          </cell>
          <cell r="C39" t="str">
            <v>Fořt</v>
          </cell>
          <cell r="D39">
            <v>1968</v>
          </cell>
          <cell r="E39" t="str">
            <v>ELEVEN RUN TEAM</v>
          </cell>
          <cell r="F39" t="str">
            <v> CZE</v>
          </cell>
          <cell r="G39" t="str">
            <v>MC49</v>
          </cell>
          <cell r="H39">
            <v>10</v>
          </cell>
          <cell r="I39">
            <v>2.5532407407407406E-2</v>
          </cell>
          <cell r="J39">
            <v>2.5497685185185189E-2</v>
          </cell>
          <cell r="K39">
            <v>58</v>
          </cell>
        </row>
        <row r="40">
          <cell r="A40" t="str">
            <v>Rada1969</v>
          </cell>
          <cell r="B40" t="str">
            <v>Jan</v>
          </cell>
          <cell r="C40" t="str">
            <v>Rada</v>
          </cell>
          <cell r="D40">
            <v>1969</v>
          </cell>
          <cell r="E40" t="str">
            <v>BŽB - Sportisimo Hvězdy</v>
          </cell>
          <cell r="F40" t="str">
            <v> CZE</v>
          </cell>
          <cell r="G40" t="str">
            <v>MC49</v>
          </cell>
          <cell r="H40">
            <v>11</v>
          </cell>
          <cell r="I40">
            <v>2.5601851851851851E-2</v>
          </cell>
          <cell r="J40">
            <v>2.5567129629629634E-2</v>
          </cell>
          <cell r="K40">
            <v>58</v>
          </cell>
        </row>
        <row r="41">
          <cell r="A41" t="str">
            <v>Knyttl1978</v>
          </cell>
          <cell r="B41" t="str">
            <v>Honza</v>
          </cell>
          <cell r="C41" t="str">
            <v>Knyttl</v>
          </cell>
          <cell r="D41">
            <v>1978</v>
          </cell>
          <cell r="E41" t="str">
            <v>ASK Slavia Praha</v>
          </cell>
          <cell r="F41" t="str">
            <v> CZE</v>
          </cell>
          <cell r="G41" t="str">
            <v>MB39</v>
          </cell>
          <cell r="H41">
            <v>17</v>
          </cell>
          <cell r="I41">
            <v>2.5648148148148146E-2</v>
          </cell>
          <cell r="J41">
            <v>2.5567129629629634E-2</v>
          </cell>
          <cell r="K41">
            <v>58</v>
          </cell>
        </row>
        <row r="42">
          <cell r="A42" t="str">
            <v>Klika1979</v>
          </cell>
          <cell r="B42" t="str">
            <v>Petr</v>
          </cell>
          <cell r="C42" t="str">
            <v>Klika</v>
          </cell>
          <cell r="D42">
            <v>1979</v>
          </cell>
          <cell r="E42" t="str">
            <v>TK NOVIS</v>
          </cell>
          <cell r="F42" t="str">
            <v> CZE</v>
          </cell>
          <cell r="G42" t="str">
            <v>MB39</v>
          </cell>
          <cell r="H42">
            <v>19</v>
          </cell>
          <cell r="I42">
            <v>2.5729166666666664E-2</v>
          </cell>
          <cell r="J42">
            <v>2.5636574074074072E-2</v>
          </cell>
          <cell r="K42">
            <v>58</v>
          </cell>
        </row>
        <row r="43">
          <cell r="A43" t="str">
            <v>Teplý1978</v>
          </cell>
          <cell r="B43" t="str">
            <v>Ondřej</v>
          </cell>
          <cell r="C43" t="str">
            <v>Teplý</v>
          </cell>
          <cell r="D43">
            <v>1978</v>
          </cell>
          <cell r="E43" t="str">
            <v>Hisport</v>
          </cell>
          <cell r="F43" t="str">
            <v> CZE</v>
          </cell>
          <cell r="G43" t="str">
            <v>MB39</v>
          </cell>
          <cell r="H43">
            <v>18</v>
          </cell>
          <cell r="I43">
            <v>2.5706018518518517E-2</v>
          </cell>
          <cell r="J43">
            <v>2.5659722222222223E-2</v>
          </cell>
          <cell r="K43">
            <v>58</v>
          </cell>
        </row>
        <row r="44">
          <cell r="A44" t="str">
            <v>Bialková1978</v>
          </cell>
          <cell r="B44" t="str">
            <v>Eva</v>
          </cell>
          <cell r="C44" t="str">
            <v>Bialková</v>
          </cell>
          <cell r="D44">
            <v>1978</v>
          </cell>
          <cell r="F44" t="str">
            <v> CZE</v>
          </cell>
          <cell r="G44" t="str">
            <v>ZB39</v>
          </cell>
          <cell r="H44">
            <v>2</v>
          </cell>
          <cell r="I44">
            <v>2.6828703703703702E-2</v>
          </cell>
          <cell r="J44">
            <v>2.56712962962963E-2</v>
          </cell>
          <cell r="K44">
            <v>92</v>
          </cell>
        </row>
        <row r="45">
          <cell r="A45" t="str">
            <v>Koravský1969</v>
          </cell>
          <cell r="B45" t="str">
            <v>Roman</v>
          </cell>
          <cell r="C45" t="str">
            <v>Koravský</v>
          </cell>
          <cell r="D45">
            <v>1969</v>
          </cell>
          <cell r="E45" t="str">
            <v>ELEVEN RUN TEAM</v>
          </cell>
          <cell r="F45" t="str">
            <v> CZE</v>
          </cell>
          <cell r="G45" t="str">
            <v>MC49</v>
          </cell>
          <cell r="H45">
            <v>12</v>
          </cell>
          <cell r="I45">
            <v>2.5740740740740745E-2</v>
          </cell>
          <cell r="J45">
            <v>2.5694444444444447E-2</v>
          </cell>
          <cell r="K45">
            <v>58</v>
          </cell>
        </row>
        <row r="46">
          <cell r="A46" t="str">
            <v>González1984</v>
          </cell>
          <cell r="B46" t="str">
            <v>Lozano</v>
          </cell>
          <cell r="C46" t="str">
            <v>González</v>
          </cell>
          <cell r="D46">
            <v>1984</v>
          </cell>
          <cell r="E46" t="str">
            <v>Instituto Cervantes</v>
          </cell>
          <cell r="F46" t="str">
            <v> ESP</v>
          </cell>
          <cell r="G46" t="str">
            <v>MB39</v>
          </cell>
          <cell r="H46">
            <v>20</v>
          </cell>
          <cell r="I46">
            <v>2.5810185185185183E-2</v>
          </cell>
          <cell r="J46">
            <v>2.5740740740740745E-2</v>
          </cell>
          <cell r="K46">
            <v>56</v>
          </cell>
        </row>
        <row r="47">
          <cell r="A47" t="str">
            <v>Ulbrich1974</v>
          </cell>
          <cell r="B47" t="str">
            <v>Pavel</v>
          </cell>
          <cell r="C47" t="str">
            <v>Ulbrich</v>
          </cell>
          <cell r="D47">
            <v>1974</v>
          </cell>
          <cell r="E47" t="str">
            <v>VŠCHT Praha</v>
          </cell>
          <cell r="F47" t="str">
            <v> CZE</v>
          </cell>
          <cell r="G47" t="str">
            <v>MC49</v>
          </cell>
          <cell r="H47">
            <v>13</v>
          </cell>
          <cell r="I47">
            <v>2.5833333333333333E-2</v>
          </cell>
          <cell r="J47">
            <v>2.5787037037037039E-2</v>
          </cell>
          <cell r="K47">
            <v>56</v>
          </cell>
        </row>
        <row r="48">
          <cell r="A48" t="str">
            <v>Pešek1986</v>
          </cell>
          <cell r="B48" t="str">
            <v>Jiří</v>
          </cell>
          <cell r="C48" t="str">
            <v>Pešek</v>
          </cell>
          <cell r="D48">
            <v>1986</v>
          </cell>
          <cell r="E48" t="str">
            <v>Běžecký klub České spořitelny</v>
          </cell>
          <cell r="F48" t="str">
            <v> CZE</v>
          </cell>
          <cell r="G48" t="str">
            <v>MB39</v>
          </cell>
          <cell r="H48">
            <v>21</v>
          </cell>
          <cell r="I48">
            <v>2.5891203703703704E-2</v>
          </cell>
          <cell r="J48">
            <v>2.585648148148148E-2</v>
          </cell>
          <cell r="K48">
            <v>56</v>
          </cell>
        </row>
        <row r="49">
          <cell r="A49" t="str">
            <v>Valtr1977</v>
          </cell>
          <cell r="B49" t="str">
            <v>Matěj</v>
          </cell>
          <cell r="C49" t="str">
            <v>Valtr</v>
          </cell>
          <cell r="D49">
            <v>1977</v>
          </cell>
          <cell r="E49" t="str">
            <v>TRIVA Praha</v>
          </cell>
          <cell r="F49" t="str">
            <v> CZE</v>
          </cell>
          <cell r="G49" t="str">
            <v>MC49</v>
          </cell>
          <cell r="H49">
            <v>14</v>
          </cell>
          <cell r="I49">
            <v>2.5925925925925925E-2</v>
          </cell>
          <cell r="J49">
            <v>2.5902777777777775E-2</v>
          </cell>
          <cell r="K49">
            <v>56</v>
          </cell>
        </row>
        <row r="50">
          <cell r="A50" t="str">
            <v>Wolf1979</v>
          </cell>
          <cell r="B50" t="str">
            <v>Tomáš</v>
          </cell>
          <cell r="C50" t="str">
            <v>Wolf</v>
          </cell>
          <cell r="D50">
            <v>1979</v>
          </cell>
          <cell r="E50" t="str">
            <v>Sokol Hoření Paseky</v>
          </cell>
          <cell r="F50" t="str">
            <v> CZE</v>
          </cell>
          <cell r="G50" t="str">
            <v>MB39</v>
          </cell>
          <cell r="H50">
            <v>22</v>
          </cell>
          <cell r="I50">
            <v>2.5949074074074072E-2</v>
          </cell>
          <cell r="J50">
            <v>2.5925925925925925E-2</v>
          </cell>
          <cell r="K50">
            <v>56</v>
          </cell>
        </row>
        <row r="51">
          <cell r="A51" t="str">
            <v>Walter1992</v>
          </cell>
          <cell r="B51" t="str">
            <v>Jan</v>
          </cell>
          <cell r="C51" t="str">
            <v>Walter</v>
          </cell>
          <cell r="D51">
            <v>1992</v>
          </cell>
          <cell r="E51" t="str">
            <v>TRI SKI Horní Počernice</v>
          </cell>
          <cell r="F51" t="str">
            <v> CZE</v>
          </cell>
          <cell r="G51" t="str">
            <v>MA29</v>
          </cell>
          <cell r="H51">
            <v>10</v>
          </cell>
          <cell r="I51">
            <v>2.6018518518518521E-2</v>
          </cell>
          <cell r="J51">
            <v>2.5972222222222219E-2</v>
          </cell>
          <cell r="K51">
            <v>56</v>
          </cell>
        </row>
        <row r="52">
          <cell r="A52" t="str">
            <v>Ryashko1974</v>
          </cell>
          <cell r="B52" t="str">
            <v>Boris</v>
          </cell>
          <cell r="C52" t="str">
            <v>Ryashko</v>
          </cell>
          <cell r="D52">
            <v>1974</v>
          </cell>
          <cell r="E52" t="str">
            <v>DHL ITS running club</v>
          </cell>
          <cell r="F52" t="str">
            <v> CZE</v>
          </cell>
          <cell r="G52" t="str">
            <v>MC49</v>
          </cell>
          <cell r="H52">
            <v>16</v>
          </cell>
          <cell r="I52">
            <v>2.6168981481481477E-2</v>
          </cell>
          <cell r="J52">
            <v>2.6018518518518521E-2</v>
          </cell>
          <cell r="K52">
            <v>56</v>
          </cell>
        </row>
        <row r="53">
          <cell r="A53" t="str">
            <v>Stejskal1984</v>
          </cell>
          <cell r="B53" t="str">
            <v>Jakub</v>
          </cell>
          <cell r="C53" t="str">
            <v>Stejskal</v>
          </cell>
          <cell r="D53">
            <v>1984</v>
          </cell>
          <cell r="E53" t="str">
            <v>Chomutov</v>
          </cell>
          <cell r="F53" t="str">
            <v> CZE</v>
          </cell>
          <cell r="G53" t="str">
            <v>MB39</v>
          </cell>
          <cell r="H53">
            <v>23</v>
          </cell>
          <cell r="I53">
            <v>2.6041666666666668E-2</v>
          </cell>
          <cell r="J53">
            <v>2.6030092592592594E-2</v>
          </cell>
          <cell r="K53">
            <v>56</v>
          </cell>
        </row>
        <row r="54">
          <cell r="A54" t="str">
            <v>Erenmalm1998</v>
          </cell>
          <cell r="B54" t="str">
            <v>Hugo</v>
          </cell>
          <cell r="C54" t="str">
            <v>Erenmalm</v>
          </cell>
          <cell r="D54">
            <v>1998</v>
          </cell>
          <cell r="E54" t="str">
            <v>ASC Dukla Praha / Švédsko</v>
          </cell>
          <cell r="F54" t="str">
            <v> CZE</v>
          </cell>
          <cell r="G54" t="str">
            <v>MA29</v>
          </cell>
          <cell r="H54">
            <v>11</v>
          </cell>
          <cell r="I54">
            <v>2.6122685185185183E-2</v>
          </cell>
          <cell r="J54">
            <v>2.6041666666666668E-2</v>
          </cell>
          <cell r="K54">
            <v>56</v>
          </cell>
        </row>
        <row r="55">
          <cell r="A55" t="str">
            <v>Kabelka1977</v>
          </cell>
          <cell r="B55" t="str">
            <v>jiří</v>
          </cell>
          <cell r="C55" t="str">
            <v>Kabelka</v>
          </cell>
          <cell r="D55">
            <v>1977</v>
          </cell>
          <cell r="E55" t="str">
            <v>TJ Sokol Praha Královské Vinohrady</v>
          </cell>
          <cell r="F55" t="str">
            <v> CZE</v>
          </cell>
          <cell r="G55" t="str">
            <v>MC49</v>
          </cell>
          <cell r="H55">
            <v>15</v>
          </cell>
          <cell r="I55">
            <v>2.6099537037037036E-2</v>
          </cell>
          <cell r="J55">
            <v>2.6064814814814815E-2</v>
          </cell>
          <cell r="K55">
            <v>56</v>
          </cell>
        </row>
        <row r="56">
          <cell r="A56" t="str">
            <v>Lášek1986</v>
          </cell>
          <cell r="B56" t="str">
            <v>Tomáš</v>
          </cell>
          <cell r="C56" t="str">
            <v>Lášek</v>
          </cell>
          <cell r="D56">
            <v>1986</v>
          </cell>
          <cell r="E56" t="str">
            <v>Decathlon Černý Most</v>
          </cell>
          <cell r="F56" t="str">
            <v> CZE</v>
          </cell>
          <cell r="G56" t="str">
            <v>MB39</v>
          </cell>
          <cell r="H56">
            <v>24</v>
          </cell>
          <cell r="I56">
            <v>2.614583333333333E-2</v>
          </cell>
          <cell r="J56">
            <v>2.6087962962962966E-2</v>
          </cell>
          <cell r="K56">
            <v>56</v>
          </cell>
        </row>
        <row r="57">
          <cell r="A57" t="str">
            <v>Klimeš1980</v>
          </cell>
          <cell r="B57" t="str">
            <v>Petr</v>
          </cell>
          <cell r="C57" t="str">
            <v>Klimeš</v>
          </cell>
          <cell r="D57">
            <v>1980</v>
          </cell>
          <cell r="E57" t="str">
            <v>Jihočeský klub maratonců</v>
          </cell>
          <cell r="F57" t="str">
            <v> CZE</v>
          </cell>
          <cell r="G57" t="str">
            <v>MB39</v>
          </cell>
          <cell r="H57">
            <v>25</v>
          </cell>
          <cell r="I57">
            <v>2.614583333333333E-2</v>
          </cell>
          <cell r="J57">
            <v>2.6099537037037036E-2</v>
          </cell>
          <cell r="K57">
            <v>56</v>
          </cell>
        </row>
        <row r="58">
          <cell r="A58" t="str">
            <v>Hejnyš1977</v>
          </cell>
          <cell r="B58" t="str">
            <v>Daniel</v>
          </cell>
          <cell r="C58" t="str">
            <v>Hejnyš</v>
          </cell>
          <cell r="D58">
            <v>1977</v>
          </cell>
          <cell r="E58" t="str">
            <v>Vexta</v>
          </cell>
          <cell r="F58" t="str">
            <v> CZE</v>
          </cell>
          <cell r="G58" t="str">
            <v>MC49</v>
          </cell>
          <cell r="H58">
            <v>17</v>
          </cell>
          <cell r="I58">
            <v>2.6226851851851852E-2</v>
          </cell>
          <cell r="J58">
            <v>2.614583333333333E-2</v>
          </cell>
          <cell r="K58">
            <v>56</v>
          </cell>
        </row>
        <row r="59">
          <cell r="A59" t="str">
            <v>Handlíř1978</v>
          </cell>
          <cell r="B59" t="str">
            <v>Jan</v>
          </cell>
          <cell r="C59" t="str">
            <v>Handlíř</v>
          </cell>
          <cell r="D59">
            <v>1978</v>
          </cell>
          <cell r="E59" t="str">
            <v>ASK Děčín</v>
          </cell>
          <cell r="F59" t="str">
            <v> CZE</v>
          </cell>
          <cell r="G59" t="str">
            <v>MB39</v>
          </cell>
          <cell r="H59">
            <v>26</v>
          </cell>
          <cell r="I59">
            <v>2.6238425925925925E-2</v>
          </cell>
          <cell r="J59">
            <v>2.6192129629629631E-2</v>
          </cell>
          <cell r="K59">
            <v>56</v>
          </cell>
        </row>
        <row r="60">
          <cell r="A60" t="str">
            <v>Touška1988</v>
          </cell>
          <cell r="B60" t="str">
            <v>Mirek</v>
          </cell>
          <cell r="C60" t="str">
            <v>Touška</v>
          </cell>
          <cell r="D60">
            <v>1988</v>
          </cell>
          <cell r="E60" t="str">
            <v>Fitness Svět pod Palmovkou</v>
          </cell>
          <cell r="F60" t="str">
            <v> CZE</v>
          </cell>
          <cell r="G60" t="str">
            <v>MA29</v>
          </cell>
          <cell r="H60">
            <v>12</v>
          </cell>
          <cell r="I60">
            <v>2.6261574074074076E-2</v>
          </cell>
          <cell r="J60">
            <v>2.6203703703703705E-2</v>
          </cell>
          <cell r="K60">
            <v>56</v>
          </cell>
        </row>
        <row r="61">
          <cell r="A61" t="str">
            <v>Šonský1993</v>
          </cell>
          <cell r="B61" t="str">
            <v>Dominik</v>
          </cell>
          <cell r="C61" t="str">
            <v>Šonský</v>
          </cell>
          <cell r="D61">
            <v>1993</v>
          </cell>
          <cell r="E61" t="str">
            <v>Lhotka u Mělníka</v>
          </cell>
          <cell r="F61" t="str">
            <v> CZE</v>
          </cell>
          <cell r="G61" t="str">
            <v>MA29</v>
          </cell>
          <cell r="H61">
            <v>14</v>
          </cell>
          <cell r="I61">
            <v>2.6469907407407411E-2</v>
          </cell>
          <cell r="J61">
            <v>2.6226851851851852E-2</v>
          </cell>
          <cell r="K61">
            <v>56</v>
          </cell>
        </row>
        <row r="62">
          <cell r="A62" t="str">
            <v>Češka1984</v>
          </cell>
          <cell r="B62" t="str">
            <v>Pavel</v>
          </cell>
          <cell r="C62" t="str">
            <v>Češka</v>
          </cell>
          <cell r="D62">
            <v>1984</v>
          </cell>
          <cell r="E62" t="str">
            <v>PeakMachine.cz</v>
          </cell>
          <cell r="F62" t="str">
            <v> CZE</v>
          </cell>
          <cell r="G62" t="str">
            <v>MB39</v>
          </cell>
          <cell r="H62">
            <v>27</v>
          </cell>
          <cell r="I62">
            <v>2.630787037037037E-2</v>
          </cell>
          <cell r="J62">
            <v>2.6238425925925925E-2</v>
          </cell>
          <cell r="K62">
            <v>56</v>
          </cell>
        </row>
        <row r="63">
          <cell r="A63" t="str">
            <v>Hofman1986</v>
          </cell>
          <cell r="B63" t="str">
            <v>Jiří</v>
          </cell>
          <cell r="C63" t="str">
            <v>Hofman</v>
          </cell>
          <cell r="D63">
            <v>1986</v>
          </cell>
          <cell r="E63" t="str">
            <v>Mistři a Markétka</v>
          </cell>
          <cell r="F63" t="str">
            <v> CZE</v>
          </cell>
          <cell r="G63" t="str">
            <v>MB39</v>
          </cell>
          <cell r="H63">
            <v>28</v>
          </cell>
          <cell r="I63">
            <v>2.6342592592592588E-2</v>
          </cell>
          <cell r="J63">
            <v>2.630787037037037E-2</v>
          </cell>
          <cell r="K63">
            <v>56</v>
          </cell>
        </row>
        <row r="64">
          <cell r="A64" t="str">
            <v>Skala1973</v>
          </cell>
          <cell r="B64" t="str">
            <v>Roman</v>
          </cell>
          <cell r="C64" t="str">
            <v>Skala</v>
          </cell>
          <cell r="D64">
            <v>1973</v>
          </cell>
          <cell r="E64" t="str">
            <v>CK Bicisport</v>
          </cell>
          <cell r="F64" t="str">
            <v> CZE</v>
          </cell>
          <cell r="G64" t="str">
            <v>MC49</v>
          </cell>
          <cell r="H64">
            <v>18</v>
          </cell>
          <cell r="I64">
            <v>2.6400462962962962E-2</v>
          </cell>
          <cell r="J64">
            <v>2.630787037037037E-2</v>
          </cell>
          <cell r="K64">
            <v>56</v>
          </cell>
        </row>
        <row r="65">
          <cell r="A65" t="str">
            <v>Černý1994</v>
          </cell>
          <cell r="B65" t="str">
            <v>Michal</v>
          </cell>
          <cell r="C65" t="str">
            <v>Černý</v>
          </cell>
          <cell r="D65">
            <v>1994</v>
          </cell>
          <cell r="E65" t="str">
            <v>PSK Olymp Praha</v>
          </cell>
          <cell r="F65" t="str">
            <v> CZE</v>
          </cell>
          <cell r="G65" t="str">
            <v>MA29</v>
          </cell>
          <cell r="H65">
            <v>13</v>
          </cell>
          <cell r="I65">
            <v>2.6400462962962962E-2</v>
          </cell>
          <cell r="J65">
            <v>2.6331018518518517E-2</v>
          </cell>
          <cell r="K65">
            <v>56</v>
          </cell>
        </row>
        <row r="66">
          <cell r="A66" t="str">
            <v>Chudo1977</v>
          </cell>
          <cell r="B66" t="str">
            <v>Martin</v>
          </cell>
          <cell r="C66" t="str">
            <v>Chudo</v>
          </cell>
          <cell r="D66">
            <v>1977</v>
          </cell>
          <cell r="E66" t="str">
            <v>STADLER</v>
          </cell>
          <cell r="F66" t="str">
            <v> CZE</v>
          </cell>
          <cell r="G66" t="str">
            <v>MC49</v>
          </cell>
          <cell r="H66">
            <v>19</v>
          </cell>
          <cell r="I66">
            <v>2.642361111111111E-2</v>
          </cell>
          <cell r="J66">
            <v>2.6365740740740742E-2</v>
          </cell>
          <cell r="K66">
            <v>56</v>
          </cell>
        </row>
        <row r="67">
          <cell r="A67" t="str">
            <v>Frydrych1981</v>
          </cell>
          <cell r="B67" t="str">
            <v>Pavel</v>
          </cell>
          <cell r="C67" t="str">
            <v>Frydrych</v>
          </cell>
          <cell r="D67">
            <v>1981</v>
          </cell>
          <cell r="E67" t="str">
            <v>ASK Děčín</v>
          </cell>
          <cell r="F67" t="str">
            <v> CZE</v>
          </cell>
          <cell r="G67" t="str">
            <v>MB39</v>
          </cell>
          <cell r="H67">
            <v>29</v>
          </cell>
          <cell r="I67">
            <v>2.642361111111111E-2</v>
          </cell>
          <cell r="J67">
            <v>2.6365740740740742E-2</v>
          </cell>
          <cell r="K67">
            <v>56</v>
          </cell>
        </row>
        <row r="68">
          <cell r="A68" t="str">
            <v>Římal1975</v>
          </cell>
          <cell r="B68" t="str">
            <v>Milan</v>
          </cell>
          <cell r="C68" t="str">
            <v>Římal</v>
          </cell>
          <cell r="D68">
            <v>1975</v>
          </cell>
          <cell r="E68" t="str">
            <v>Sokol Kolín - atletika</v>
          </cell>
          <cell r="F68" t="str">
            <v> CZE</v>
          </cell>
          <cell r="G68" t="str">
            <v>MC49</v>
          </cell>
          <cell r="H68">
            <v>20</v>
          </cell>
          <cell r="I68">
            <v>2.6446759259259264E-2</v>
          </cell>
          <cell r="J68">
            <v>2.6412037037037036E-2</v>
          </cell>
          <cell r="K68">
            <v>54</v>
          </cell>
        </row>
        <row r="69">
          <cell r="A69" t="str">
            <v>Holý1978</v>
          </cell>
          <cell r="B69" t="str">
            <v>Jakub</v>
          </cell>
          <cell r="C69" t="str">
            <v>Holý</v>
          </cell>
          <cell r="D69">
            <v>1978</v>
          </cell>
          <cell r="E69" t="str">
            <v>TRI-SKI Horní Počernice</v>
          </cell>
          <cell r="F69" t="str">
            <v> CZE</v>
          </cell>
          <cell r="G69" t="str">
            <v>MB39</v>
          </cell>
          <cell r="H69">
            <v>30</v>
          </cell>
          <cell r="I69">
            <v>2.6481481481481481E-2</v>
          </cell>
          <cell r="J69">
            <v>2.6435185185185187E-2</v>
          </cell>
          <cell r="K69">
            <v>54</v>
          </cell>
        </row>
        <row r="70">
          <cell r="A70" t="str">
            <v>Gonzalez1984</v>
          </cell>
          <cell r="B70" t="str">
            <v>Cepeda</v>
          </cell>
          <cell r="C70" t="str">
            <v>Gonzalez</v>
          </cell>
          <cell r="D70">
            <v>1984</v>
          </cell>
          <cell r="E70" t="str">
            <v>Klub Blazinec</v>
          </cell>
          <cell r="F70" t="str">
            <v> ESP</v>
          </cell>
          <cell r="G70" t="str">
            <v>MB39</v>
          </cell>
          <cell r="H70">
            <v>31</v>
          </cell>
          <cell r="I70">
            <v>2.6550925925925926E-2</v>
          </cell>
          <cell r="J70">
            <v>2.6481481481481481E-2</v>
          </cell>
          <cell r="K70">
            <v>54</v>
          </cell>
        </row>
        <row r="71">
          <cell r="A71" t="str">
            <v>Dvořáková1996</v>
          </cell>
          <cell r="B71" t="str">
            <v>Kristýna</v>
          </cell>
          <cell r="C71" t="str">
            <v>Dvořáková</v>
          </cell>
          <cell r="D71">
            <v>1996</v>
          </cell>
          <cell r="E71" t="str">
            <v>Eurofoam sport team</v>
          </cell>
          <cell r="F71" t="str">
            <v> CZE</v>
          </cell>
          <cell r="G71" t="str">
            <v>ZA29</v>
          </cell>
          <cell r="H71">
            <v>2</v>
          </cell>
          <cell r="I71">
            <v>2.6516203703703698E-2</v>
          </cell>
          <cell r="J71">
            <v>2.6493055555555558E-2</v>
          </cell>
          <cell r="K71">
            <v>76</v>
          </cell>
        </row>
        <row r="72">
          <cell r="A72" t="str">
            <v>Dragoun1993</v>
          </cell>
          <cell r="B72" t="str">
            <v>Radek</v>
          </cell>
          <cell r="C72" t="str">
            <v>Dragoun</v>
          </cell>
          <cell r="D72">
            <v>1993</v>
          </cell>
          <cell r="F72" t="str">
            <v> CZE</v>
          </cell>
          <cell r="G72" t="str">
            <v>MA29</v>
          </cell>
          <cell r="H72">
            <v>15</v>
          </cell>
          <cell r="I72">
            <v>2.6562499999999999E-2</v>
          </cell>
          <cell r="J72">
            <v>2.6527777777777779E-2</v>
          </cell>
          <cell r="K72">
            <v>54</v>
          </cell>
        </row>
        <row r="73">
          <cell r="A73" t="str">
            <v>KORYTÁR1952</v>
          </cell>
          <cell r="B73" t="str">
            <v>JÁN</v>
          </cell>
          <cell r="C73" t="str">
            <v>KORYTÁR</v>
          </cell>
          <cell r="D73">
            <v>1952</v>
          </cell>
          <cell r="E73" t="str">
            <v>AC FALCON ROKYCANY</v>
          </cell>
          <cell r="F73" t="str">
            <v> CZE</v>
          </cell>
          <cell r="G73" t="str">
            <v>ME69</v>
          </cell>
          <cell r="H73">
            <v>2</v>
          </cell>
          <cell r="I73">
            <v>2.6736111111111113E-2</v>
          </cell>
          <cell r="J73">
            <v>2.6550925925925926E-2</v>
          </cell>
          <cell r="K73">
            <v>54</v>
          </cell>
        </row>
        <row r="74">
          <cell r="A74" t="str">
            <v>Dvořák1978</v>
          </cell>
          <cell r="B74" t="str">
            <v>Radek</v>
          </cell>
          <cell r="C74" t="str">
            <v>Dvořák</v>
          </cell>
          <cell r="D74">
            <v>1978</v>
          </cell>
          <cell r="E74" t="str">
            <v>Hrom do piecky!</v>
          </cell>
          <cell r="F74" t="str">
            <v> CZE</v>
          </cell>
          <cell r="G74" t="str">
            <v>MB39</v>
          </cell>
          <cell r="H74">
            <v>32</v>
          </cell>
          <cell r="I74">
            <v>2.6643518518518521E-2</v>
          </cell>
          <cell r="J74">
            <v>2.6620370370370374E-2</v>
          </cell>
          <cell r="K74">
            <v>54</v>
          </cell>
        </row>
        <row r="75">
          <cell r="A75" t="str">
            <v>Řízek1999</v>
          </cell>
          <cell r="B75" t="str">
            <v>Jakub</v>
          </cell>
          <cell r="C75" t="str">
            <v>Řízek</v>
          </cell>
          <cell r="D75">
            <v>1999</v>
          </cell>
          <cell r="F75" t="str">
            <v> CZE</v>
          </cell>
          <cell r="G75" t="str">
            <v>MA29</v>
          </cell>
          <cell r="H75">
            <v>16</v>
          </cell>
          <cell r="I75">
            <v>2.6666666666666668E-2</v>
          </cell>
          <cell r="J75">
            <v>2.6620370370370374E-2</v>
          </cell>
          <cell r="K75">
            <v>54</v>
          </cell>
        </row>
        <row r="76">
          <cell r="A76" t="str">
            <v>Hlas1989</v>
          </cell>
          <cell r="B76" t="str">
            <v>Jakub</v>
          </cell>
          <cell r="C76" t="str">
            <v>Hlas</v>
          </cell>
          <cell r="D76">
            <v>1989</v>
          </cell>
          <cell r="E76" t="str">
            <v>PSK Olymp Praha</v>
          </cell>
          <cell r="F76" t="str">
            <v> CZE</v>
          </cell>
          <cell r="G76" t="str">
            <v>MA29</v>
          </cell>
          <cell r="H76">
            <v>17</v>
          </cell>
          <cell r="I76">
            <v>2.6666666666666668E-2</v>
          </cell>
          <cell r="J76">
            <v>2.6643518518518521E-2</v>
          </cell>
          <cell r="K76">
            <v>54</v>
          </cell>
        </row>
        <row r="77">
          <cell r="A77" t="str">
            <v>Šnábl1984</v>
          </cell>
          <cell r="B77" t="str">
            <v>Petr</v>
          </cell>
          <cell r="C77" t="str">
            <v>Šnábl</v>
          </cell>
          <cell r="D77">
            <v>1984</v>
          </cell>
          <cell r="E77" t="str">
            <v>Běžecký klub České spořitelny</v>
          </cell>
          <cell r="F77" t="str">
            <v> CZE</v>
          </cell>
          <cell r="G77" t="str">
            <v>MB39</v>
          </cell>
          <cell r="H77">
            <v>33</v>
          </cell>
          <cell r="I77">
            <v>2.6701388888888889E-2</v>
          </cell>
          <cell r="J77">
            <v>2.6666666666666668E-2</v>
          </cell>
          <cell r="K77">
            <v>54</v>
          </cell>
        </row>
        <row r="78">
          <cell r="A78" t="str">
            <v>Kohut1984</v>
          </cell>
          <cell r="B78" t="str">
            <v>Radek</v>
          </cell>
          <cell r="C78" t="str">
            <v>Kohut</v>
          </cell>
          <cell r="D78">
            <v>1984</v>
          </cell>
          <cell r="E78" t="str">
            <v>MP Praha</v>
          </cell>
          <cell r="F78" t="str">
            <v> CZE</v>
          </cell>
          <cell r="G78" t="str">
            <v>MB39</v>
          </cell>
          <cell r="H78">
            <v>34</v>
          </cell>
          <cell r="I78">
            <v>2.6759259259259257E-2</v>
          </cell>
          <cell r="J78">
            <v>2.6724537037037036E-2</v>
          </cell>
          <cell r="K78">
            <v>54</v>
          </cell>
        </row>
        <row r="79">
          <cell r="A79" t="str">
            <v>Lippl1983</v>
          </cell>
          <cell r="B79" t="str">
            <v>Jan</v>
          </cell>
          <cell r="C79" t="str">
            <v>Lippl</v>
          </cell>
          <cell r="D79">
            <v>1983</v>
          </cell>
          <cell r="E79" t="str">
            <v>Běžímpro.cz</v>
          </cell>
          <cell r="F79" t="str">
            <v> CZE</v>
          </cell>
          <cell r="G79" t="str">
            <v>MB39</v>
          </cell>
          <cell r="H79">
            <v>35</v>
          </cell>
          <cell r="I79">
            <v>2.6782407407407408E-2</v>
          </cell>
          <cell r="J79">
            <v>2.6736111111111113E-2</v>
          </cell>
          <cell r="K79">
            <v>54</v>
          </cell>
        </row>
        <row r="80">
          <cell r="A80" t="str">
            <v>Dzian1969</v>
          </cell>
          <cell r="B80" t="str">
            <v>Patience</v>
          </cell>
          <cell r="C80" t="str">
            <v>Dzian</v>
          </cell>
          <cell r="D80">
            <v>1969</v>
          </cell>
          <cell r="E80" t="str">
            <v>Běžecký klub České spořitelny</v>
          </cell>
          <cell r="F80" t="str">
            <v> COG</v>
          </cell>
          <cell r="G80" t="str">
            <v>MC49</v>
          </cell>
          <cell r="H80">
            <v>21</v>
          </cell>
          <cell r="I80">
            <v>2.6817129629629632E-2</v>
          </cell>
          <cell r="J80">
            <v>2.6782407407407408E-2</v>
          </cell>
          <cell r="K80">
            <v>54</v>
          </cell>
        </row>
        <row r="81">
          <cell r="A81" t="str">
            <v>Sunka1976</v>
          </cell>
          <cell r="B81" t="str">
            <v>Jan</v>
          </cell>
          <cell r="C81" t="str">
            <v>Sunka</v>
          </cell>
          <cell r="D81">
            <v>1976</v>
          </cell>
          <cell r="E81" t="str">
            <v>Lounovice</v>
          </cell>
          <cell r="F81" t="str">
            <v> CZE</v>
          </cell>
          <cell r="G81" t="str">
            <v>MC49</v>
          </cell>
          <cell r="H81">
            <v>22</v>
          </cell>
          <cell r="I81">
            <v>2.6851851851851849E-2</v>
          </cell>
          <cell r="J81">
            <v>2.6793981481481485E-2</v>
          </cell>
          <cell r="K81">
            <v>54</v>
          </cell>
        </row>
        <row r="82">
          <cell r="A82" t="str">
            <v>Bureš1982</v>
          </cell>
          <cell r="B82" t="str">
            <v>Jan</v>
          </cell>
          <cell r="C82" t="str">
            <v>Bureš</v>
          </cell>
          <cell r="D82">
            <v>1982</v>
          </cell>
          <cell r="E82" t="str">
            <v>CK Slavoj Terezín-Cyklo city</v>
          </cell>
          <cell r="F82" t="str">
            <v> CZE</v>
          </cell>
          <cell r="G82" t="str">
            <v>MB39</v>
          </cell>
          <cell r="H82">
            <v>36</v>
          </cell>
          <cell r="I82">
            <v>2.6863425925925926E-2</v>
          </cell>
          <cell r="J82">
            <v>2.6817129629629632E-2</v>
          </cell>
          <cell r="K82">
            <v>54</v>
          </cell>
        </row>
        <row r="83">
          <cell r="A83" t="str">
            <v>Frydrych1977</v>
          </cell>
          <cell r="B83" t="str">
            <v>Tomáš</v>
          </cell>
          <cell r="C83" t="str">
            <v>Frydrych</v>
          </cell>
          <cell r="D83">
            <v>1977</v>
          </cell>
          <cell r="E83" t="str">
            <v>MP Praha</v>
          </cell>
          <cell r="F83" t="str">
            <v> CZE</v>
          </cell>
          <cell r="G83" t="str">
            <v>MC49</v>
          </cell>
          <cell r="H83">
            <v>23</v>
          </cell>
          <cell r="I83">
            <v>2.6875E-2</v>
          </cell>
          <cell r="J83">
            <v>2.6840277777777779E-2</v>
          </cell>
          <cell r="K83">
            <v>54</v>
          </cell>
        </row>
        <row r="84">
          <cell r="A84" t="str">
            <v>Doubek1977</v>
          </cell>
          <cell r="B84" t="str">
            <v>Petr</v>
          </cell>
          <cell r="C84" t="str">
            <v>Doubek</v>
          </cell>
          <cell r="D84">
            <v>1977</v>
          </cell>
          <cell r="E84" t="str">
            <v>PeakMachine.cz</v>
          </cell>
          <cell r="F84" t="str">
            <v> CZE</v>
          </cell>
          <cell r="G84" t="str">
            <v>MC49</v>
          </cell>
          <cell r="H84">
            <v>24</v>
          </cell>
          <cell r="I84">
            <v>2.6990740740740742E-2</v>
          </cell>
          <cell r="J84">
            <v>2.6840277777777779E-2</v>
          </cell>
          <cell r="K84">
            <v>54</v>
          </cell>
        </row>
        <row r="85">
          <cell r="A85" t="str">
            <v>Opolecký1984</v>
          </cell>
          <cell r="B85" t="str">
            <v>Martin</v>
          </cell>
          <cell r="C85" t="str">
            <v>Opolecký</v>
          </cell>
          <cell r="D85">
            <v>1984</v>
          </cell>
          <cell r="E85" t="str">
            <v>VINPR</v>
          </cell>
          <cell r="F85" t="str">
            <v> CZE</v>
          </cell>
          <cell r="G85" t="str">
            <v>MB39</v>
          </cell>
          <cell r="H85">
            <v>37</v>
          </cell>
          <cell r="I85">
            <v>2.6898148148148147E-2</v>
          </cell>
          <cell r="J85">
            <v>2.6851851851851849E-2</v>
          </cell>
          <cell r="K85">
            <v>54</v>
          </cell>
        </row>
        <row r="86">
          <cell r="A86" t="str">
            <v>Šinágl1988</v>
          </cell>
          <cell r="B86" t="str">
            <v>Filip</v>
          </cell>
          <cell r="C86" t="str">
            <v>Šinágl</v>
          </cell>
          <cell r="D86">
            <v>1988</v>
          </cell>
          <cell r="F86" t="str">
            <v> CZE</v>
          </cell>
          <cell r="G86" t="str">
            <v>MA29</v>
          </cell>
          <cell r="H86">
            <v>18</v>
          </cell>
          <cell r="I86">
            <v>2.6979166666666669E-2</v>
          </cell>
          <cell r="J86">
            <v>2.6932870370370371E-2</v>
          </cell>
          <cell r="K86">
            <v>54</v>
          </cell>
        </row>
        <row r="87">
          <cell r="A87" t="str">
            <v>Kolář1987</v>
          </cell>
          <cell r="B87" t="str">
            <v>Rostislav</v>
          </cell>
          <cell r="C87" t="str">
            <v>Kolář</v>
          </cell>
          <cell r="D87">
            <v>1987</v>
          </cell>
          <cell r="E87" t="str">
            <v>SK Hranice</v>
          </cell>
          <cell r="F87" t="str">
            <v> CZE</v>
          </cell>
          <cell r="G87" t="str">
            <v>MB39</v>
          </cell>
          <cell r="H87">
            <v>38</v>
          </cell>
          <cell r="I87">
            <v>2.6979166666666669E-2</v>
          </cell>
          <cell r="J87">
            <v>2.6932870370370371E-2</v>
          </cell>
          <cell r="K87">
            <v>54</v>
          </cell>
        </row>
        <row r="88">
          <cell r="A88" t="str">
            <v>Beneda1982</v>
          </cell>
          <cell r="B88" t="str">
            <v>Radek</v>
          </cell>
          <cell r="C88" t="str">
            <v>Beneda</v>
          </cell>
          <cell r="D88">
            <v>1982</v>
          </cell>
          <cell r="E88" t="str">
            <v>PeakMachine.cz</v>
          </cell>
          <cell r="F88" t="str">
            <v> CZE</v>
          </cell>
          <cell r="G88" t="str">
            <v>MB39</v>
          </cell>
          <cell r="H88">
            <v>39</v>
          </cell>
          <cell r="I88">
            <v>2.7002314814814812E-2</v>
          </cell>
          <cell r="J88">
            <v>2.6932870370370371E-2</v>
          </cell>
          <cell r="K88">
            <v>54</v>
          </cell>
        </row>
        <row r="89">
          <cell r="A89" t="str">
            <v>Thomas1989</v>
          </cell>
          <cell r="B89" t="str">
            <v>Alex</v>
          </cell>
          <cell r="C89" t="str">
            <v>Thomas</v>
          </cell>
          <cell r="D89">
            <v>1989</v>
          </cell>
          <cell r="F89" t="str">
            <v> FRA</v>
          </cell>
          <cell r="G89" t="str">
            <v>MA29</v>
          </cell>
          <cell r="H89">
            <v>19</v>
          </cell>
          <cell r="I89">
            <v>2.6990740740740742E-2</v>
          </cell>
          <cell r="J89">
            <v>2.6944444444444441E-2</v>
          </cell>
          <cell r="K89">
            <v>54</v>
          </cell>
        </row>
        <row r="90">
          <cell r="A90" t="str">
            <v>Syrovatko1970</v>
          </cell>
          <cell r="B90" t="str">
            <v>Jiri</v>
          </cell>
          <cell r="C90" t="str">
            <v>Syrovatko</v>
          </cell>
          <cell r="D90">
            <v>1970</v>
          </cell>
          <cell r="E90" t="str">
            <v>Kerteam</v>
          </cell>
          <cell r="F90" t="str">
            <v> CZE</v>
          </cell>
          <cell r="G90" t="str">
            <v>MC49</v>
          </cell>
          <cell r="H90">
            <v>25</v>
          </cell>
          <cell r="I90">
            <v>2.7083333333333334E-2</v>
          </cell>
          <cell r="J90">
            <v>2.7025462962962959E-2</v>
          </cell>
          <cell r="K90">
            <v>54</v>
          </cell>
        </row>
        <row r="91">
          <cell r="A91" t="str">
            <v>Píša1985</v>
          </cell>
          <cell r="B91" t="str">
            <v>Ondřej</v>
          </cell>
          <cell r="C91" t="str">
            <v>Píša</v>
          </cell>
          <cell r="D91">
            <v>1985</v>
          </cell>
          <cell r="E91" t="str">
            <v>SK Svěrák</v>
          </cell>
          <cell r="F91" t="str">
            <v> CZE</v>
          </cell>
          <cell r="G91" t="str">
            <v>MB39</v>
          </cell>
          <cell r="H91">
            <v>41</v>
          </cell>
          <cell r="I91">
            <v>2.7094907407407404E-2</v>
          </cell>
          <cell r="J91">
            <v>2.704861111111111E-2</v>
          </cell>
          <cell r="K91">
            <v>54</v>
          </cell>
        </row>
        <row r="92">
          <cell r="A92" t="str">
            <v>Muk1986</v>
          </cell>
          <cell r="B92" t="str">
            <v>Petr</v>
          </cell>
          <cell r="C92" t="str">
            <v>Muk</v>
          </cell>
          <cell r="D92">
            <v>1986</v>
          </cell>
          <cell r="E92" t="str">
            <v>SK Svěrák</v>
          </cell>
          <cell r="F92" t="str">
            <v> CZE</v>
          </cell>
          <cell r="G92" t="str">
            <v>MB39</v>
          </cell>
          <cell r="H92">
            <v>40</v>
          </cell>
          <cell r="I92">
            <v>2.7094907407407404E-2</v>
          </cell>
          <cell r="J92">
            <v>2.7060185185185187E-2</v>
          </cell>
          <cell r="K92">
            <v>54</v>
          </cell>
        </row>
        <row r="93">
          <cell r="A93" t="str">
            <v>Suchý1959</v>
          </cell>
          <cell r="B93" t="str">
            <v>Jiří</v>
          </cell>
          <cell r="C93" t="str">
            <v>Suchý</v>
          </cell>
          <cell r="D93">
            <v>1959</v>
          </cell>
          <cell r="E93" t="str">
            <v>Kerteam</v>
          </cell>
          <cell r="F93" t="str">
            <v> CZE</v>
          </cell>
          <cell r="G93" t="str">
            <v>MD59</v>
          </cell>
          <cell r="H93">
            <v>1</v>
          </cell>
          <cell r="I93">
            <v>2.7129629629629632E-2</v>
          </cell>
          <cell r="J93">
            <v>2.7071759259259257E-2</v>
          </cell>
          <cell r="K93">
            <v>54</v>
          </cell>
        </row>
        <row r="94">
          <cell r="A94" t="str">
            <v>Hušák1978</v>
          </cell>
          <cell r="B94" t="str">
            <v>Jan</v>
          </cell>
          <cell r="C94" t="str">
            <v>Hušák</v>
          </cell>
          <cell r="D94">
            <v>1978</v>
          </cell>
          <cell r="E94" t="str">
            <v>PIM Běžecký klub Praha</v>
          </cell>
          <cell r="F94" t="str">
            <v> CZE</v>
          </cell>
          <cell r="G94" t="str">
            <v>MB39</v>
          </cell>
          <cell r="H94">
            <v>43</v>
          </cell>
          <cell r="I94">
            <v>2.7256944444444445E-2</v>
          </cell>
          <cell r="J94">
            <v>2.7094907407407404E-2</v>
          </cell>
          <cell r="K94">
            <v>52</v>
          </cell>
        </row>
        <row r="95">
          <cell r="A95" t="str">
            <v>Burian2000</v>
          </cell>
          <cell r="B95" t="str">
            <v>Matěj</v>
          </cell>
          <cell r="C95" t="str">
            <v>Burian</v>
          </cell>
          <cell r="D95">
            <v>2000</v>
          </cell>
          <cell r="E95" t="str">
            <v>PSK OLYMP Praha</v>
          </cell>
          <cell r="F95" t="str">
            <v> CZE</v>
          </cell>
          <cell r="G95" t="str">
            <v>MA29</v>
          </cell>
          <cell r="H95">
            <v>20</v>
          </cell>
          <cell r="I95">
            <v>2.7129629629629632E-2</v>
          </cell>
          <cell r="J95">
            <v>2.7106481481481481E-2</v>
          </cell>
          <cell r="K95">
            <v>52</v>
          </cell>
        </row>
        <row r="96">
          <cell r="A96" t="str">
            <v>Kovalovský1998</v>
          </cell>
          <cell r="B96" t="str">
            <v>Michal</v>
          </cell>
          <cell r="C96" t="str">
            <v>Kovalovský</v>
          </cell>
          <cell r="D96">
            <v>1998</v>
          </cell>
          <cell r="E96" t="str">
            <v>Běchovičtí běžci</v>
          </cell>
          <cell r="F96" t="str">
            <v> CZE</v>
          </cell>
          <cell r="G96" t="str">
            <v>MA29</v>
          </cell>
          <cell r="H96">
            <v>21</v>
          </cell>
          <cell r="I96">
            <v>2.71875E-2</v>
          </cell>
          <cell r="J96">
            <v>2.7118055555555552E-2</v>
          </cell>
          <cell r="K96">
            <v>52</v>
          </cell>
        </row>
        <row r="97">
          <cell r="A97" t="str">
            <v>Sládeček1974</v>
          </cell>
          <cell r="B97" t="str">
            <v>Jakub</v>
          </cell>
          <cell r="C97" t="str">
            <v>Sládeček</v>
          </cell>
          <cell r="D97">
            <v>1974</v>
          </cell>
          <cell r="E97" t="str">
            <v>Senešnice</v>
          </cell>
          <cell r="F97" t="str">
            <v> CZE</v>
          </cell>
          <cell r="G97" t="str">
            <v>MC49</v>
          </cell>
          <cell r="H97">
            <v>26</v>
          </cell>
          <cell r="I97">
            <v>2.7245370370370368E-2</v>
          </cell>
          <cell r="J97">
            <v>2.7141203703703706E-2</v>
          </cell>
          <cell r="K97">
            <v>52</v>
          </cell>
        </row>
        <row r="98">
          <cell r="A98" t="str">
            <v>Katsiedl1982</v>
          </cell>
          <cell r="B98" t="str">
            <v>Michal</v>
          </cell>
          <cell r="C98" t="str">
            <v>Katsiedl</v>
          </cell>
          <cell r="D98">
            <v>1982</v>
          </cell>
          <cell r="E98" t="str">
            <v>AC Praha 1890</v>
          </cell>
          <cell r="F98" t="str">
            <v> CZE</v>
          </cell>
          <cell r="G98" t="str">
            <v>MB39</v>
          </cell>
          <cell r="H98">
            <v>42</v>
          </cell>
          <cell r="I98">
            <v>2.7210648148148147E-2</v>
          </cell>
          <cell r="J98">
            <v>2.7164351851851853E-2</v>
          </cell>
          <cell r="K98">
            <v>52</v>
          </cell>
        </row>
        <row r="99">
          <cell r="A99" t="str">
            <v>Zelený1988</v>
          </cell>
          <cell r="B99" t="str">
            <v>Zbyněk</v>
          </cell>
          <cell r="C99" t="str">
            <v>Zelený</v>
          </cell>
          <cell r="D99">
            <v>1988</v>
          </cell>
          <cell r="E99" t="str">
            <v>Havlíčkova Borová</v>
          </cell>
          <cell r="F99" t="str">
            <v> CZE</v>
          </cell>
          <cell r="G99" t="str">
            <v>MA29</v>
          </cell>
          <cell r="H99">
            <v>22</v>
          </cell>
          <cell r="I99">
            <v>2.7314814814814816E-2</v>
          </cell>
          <cell r="J99">
            <v>2.7245370370370368E-2</v>
          </cell>
          <cell r="K99">
            <v>52</v>
          </cell>
        </row>
        <row r="100">
          <cell r="A100" t="str">
            <v>Aujezdský1974</v>
          </cell>
          <cell r="B100" t="str">
            <v>Jaroslav</v>
          </cell>
          <cell r="C100" t="str">
            <v>Aujezdský</v>
          </cell>
          <cell r="D100">
            <v>1974</v>
          </cell>
          <cell r="F100" t="str">
            <v> CZE</v>
          </cell>
          <cell r="G100" t="str">
            <v>MC49</v>
          </cell>
          <cell r="H100">
            <v>27</v>
          </cell>
          <cell r="I100">
            <v>2.732638888888889E-2</v>
          </cell>
          <cell r="J100">
            <v>2.7256944444444445E-2</v>
          </cell>
          <cell r="K100">
            <v>52</v>
          </cell>
        </row>
        <row r="101">
          <cell r="A101" t="str">
            <v>Andrle1982</v>
          </cell>
          <cell r="B101" t="str">
            <v>Jakub</v>
          </cell>
          <cell r="C101" t="str">
            <v>Andrle</v>
          </cell>
          <cell r="D101">
            <v>1982</v>
          </cell>
          <cell r="E101" t="str">
            <v>Černokostelecký pivovár</v>
          </cell>
          <cell r="F101" t="str">
            <v> CZE</v>
          </cell>
          <cell r="G101" t="str">
            <v>MB39</v>
          </cell>
          <cell r="H101">
            <v>44</v>
          </cell>
          <cell r="I101">
            <v>2.736111111111111E-2</v>
          </cell>
          <cell r="J101">
            <v>2.7268518518518515E-2</v>
          </cell>
          <cell r="K101">
            <v>52</v>
          </cell>
        </row>
        <row r="102">
          <cell r="A102" t="str">
            <v>Vocetka1978</v>
          </cell>
          <cell r="B102" t="str">
            <v>Petr</v>
          </cell>
          <cell r="C102" t="str">
            <v>Vocetka</v>
          </cell>
          <cell r="D102">
            <v>1978</v>
          </cell>
          <cell r="E102" t="str">
            <v>Čelákovice</v>
          </cell>
          <cell r="F102" t="str">
            <v> CZE</v>
          </cell>
          <cell r="G102" t="str">
            <v>MB39</v>
          </cell>
          <cell r="H102">
            <v>45</v>
          </cell>
          <cell r="I102">
            <v>2.7372685185185184E-2</v>
          </cell>
          <cell r="J102">
            <v>2.7280092592592592E-2</v>
          </cell>
          <cell r="K102">
            <v>52</v>
          </cell>
        </row>
        <row r="103">
          <cell r="A103" t="str">
            <v>Hanzlová1994</v>
          </cell>
          <cell r="B103" t="str">
            <v>Radka</v>
          </cell>
          <cell r="C103" t="str">
            <v>Hanzlová</v>
          </cell>
          <cell r="D103">
            <v>1994</v>
          </cell>
          <cell r="E103" t="str">
            <v>Perňa Systém</v>
          </cell>
          <cell r="F103" t="str">
            <v> CZE</v>
          </cell>
          <cell r="G103" t="str">
            <v>ZA29</v>
          </cell>
          <cell r="H103">
            <v>3</v>
          </cell>
          <cell r="I103">
            <v>2.7534722222222221E-2</v>
          </cell>
          <cell r="J103">
            <v>2.732638888888889E-2</v>
          </cell>
          <cell r="K103">
            <v>68</v>
          </cell>
        </row>
        <row r="104">
          <cell r="A104" t="str">
            <v>Valtr1967</v>
          </cell>
          <cell r="B104" t="str">
            <v>Vladimír</v>
          </cell>
          <cell r="C104" t="str">
            <v>Valtr</v>
          </cell>
          <cell r="D104">
            <v>1967</v>
          </cell>
          <cell r="E104" t="str">
            <v>MP Praha</v>
          </cell>
          <cell r="F104" t="str">
            <v> CZE</v>
          </cell>
          <cell r="G104" t="str">
            <v>MD59</v>
          </cell>
          <cell r="H104">
            <v>2</v>
          </cell>
          <cell r="I104">
            <v>2.7407407407407408E-2</v>
          </cell>
          <cell r="J104">
            <v>2.736111111111111E-2</v>
          </cell>
          <cell r="K104">
            <v>52</v>
          </cell>
        </row>
        <row r="105">
          <cell r="A105" t="str">
            <v>Mužíček1984</v>
          </cell>
          <cell r="B105" t="str">
            <v>Pavel</v>
          </cell>
          <cell r="C105" t="str">
            <v>Mužíček</v>
          </cell>
          <cell r="D105">
            <v>1984</v>
          </cell>
          <cell r="E105" t="str">
            <v>TTT</v>
          </cell>
          <cell r="F105" t="str">
            <v> CZE</v>
          </cell>
          <cell r="G105" t="str">
            <v>MB39</v>
          </cell>
          <cell r="H105">
            <v>46</v>
          </cell>
          <cell r="I105">
            <v>2.7523148148148147E-2</v>
          </cell>
          <cell r="J105">
            <v>2.7395833333333338E-2</v>
          </cell>
          <cell r="K105">
            <v>52</v>
          </cell>
        </row>
        <row r="106">
          <cell r="A106" t="str">
            <v>Tall1969</v>
          </cell>
          <cell r="B106" t="str">
            <v>Pavel</v>
          </cell>
          <cell r="C106" t="str">
            <v>Tall</v>
          </cell>
          <cell r="D106">
            <v>1969</v>
          </cell>
          <cell r="E106" t="str">
            <v>SK ČNB Praha</v>
          </cell>
          <cell r="F106" t="str">
            <v> CZE</v>
          </cell>
          <cell r="G106" t="str">
            <v>MC49</v>
          </cell>
          <cell r="H106">
            <v>28</v>
          </cell>
          <cell r="I106">
            <v>2.7488425925925927E-2</v>
          </cell>
          <cell r="J106">
            <v>2.7442129629629632E-2</v>
          </cell>
          <cell r="K106">
            <v>52</v>
          </cell>
        </row>
        <row r="107">
          <cell r="A107" t="str">
            <v>Kouba1973</v>
          </cell>
          <cell r="B107" t="str">
            <v>Michal</v>
          </cell>
          <cell r="C107" t="str">
            <v>Kouba</v>
          </cell>
          <cell r="D107">
            <v>1973</v>
          </cell>
          <cell r="E107" t="str">
            <v>Endurance Lab</v>
          </cell>
          <cell r="F107" t="str">
            <v> CZE</v>
          </cell>
          <cell r="G107" t="str">
            <v>MC49</v>
          </cell>
          <cell r="H107">
            <v>30</v>
          </cell>
          <cell r="I107">
            <v>2.7569444444444448E-2</v>
          </cell>
          <cell r="J107">
            <v>2.7453703703703702E-2</v>
          </cell>
          <cell r="K107">
            <v>52</v>
          </cell>
        </row>
        <row r="108">
          <cell r="A108" t="str">
            <v>Šeratovský1984</v>
          </cell>
          <cell r="B108" t="str">
            <v>Jiří</v>
          </cell>
          <cell r="C108" t="str">
            <v>Šeratovský</v>
          </cell>
          <cell r="D108">
            <v>1984</v>
          </cell>
          <cell r="F108" t="str">
            <v> CZE</v>
          </cell>
          <cell r="G108" t="str">
            <v>MB39</v>
          </cell>
          <cell r="H108">
            <v>52</v>
          </cell>
          <cell r="I108">
            <v>2.7708333333333331E-2</v>
          </cell>
          <cell r="J108">
            <v>2.7488425925925927E-2</v>
          </cell>
          <cell r="K108">
            <v>52</v>
          </cell>
        </row>
        <row r="109">
          <cell r="A109" t="str">
            <v>Šebek1980</v>
          </cell>
          <cell r="B109" t="str">
            <v>Jiří</v>
          </cell>
          <cell r="C109" t="str">
            <v>Šebek</v>
          </cell>
          <cell r="D109">
            <v>1980</v>
          </cell>
          <cell r="E109" t="str">
            <v>PIM Praha</v>
          </cell>
          <cell r="F109" t="str">
            <v> CZE</v>
          </cell>
          <cell r="G109" t="str">
            <v>MB39</v>
          </cell>
          <cell r="H109">
            <v>47</v>
          </cell>
          <cell r="I109">
            <v>2.7569444444444448E-2</v>
          </cell>
          <cell r="J109">
            <v>2.75E-2</v>
          </cell>
          <cell r="K109">
            <v>52</v>
          </cell>
        </row>
        <row r="110">
          <cell r="A110" t="str">
            <v>Jakobová1990</v>
          </cell>
          <cell r="B110" t="str">
            <v>Adéla</v>
          </cell>
          <cell r="C110" t="str">
            <v>Jakobová</v>
          </cell>
          <cell r="D110">
            <v>1990</v>
          </cell>
          <cell r="E110" t="str">
            <v>SK Praga</v>
          </cell>
          <cell r="F110" t="str">
            <v> CZE</v>
          </cell>
          <cell r="G110" t="str">
            <v>ZA29</v>
          </cell>
          <cell r="H110">
            <v>4</v>
          </cell>
          <cell r="I110">
            <v>2.7592592592592596E-2</v>
          </cell>
          <cell r="J110">
            <v>2.75E-2</v>
          </cell>
          <cell r="K110">
            <v>68</v>
          </cell>
        </row>
        <row r="111">
          <cell r="A111" t="str">
            <v>Smažinka1973</v>
          </cell>
          <cell r="B111" t="str">
            <v>Dalibor</v>
          </cell>
          <cell r="C111" t="str">
            <v>Smažinka</v>
          </cell>
          <cell r="D111">
            <v>1973</v>
          </cell>
          <cell r="F111" t="str">
            <v> CZE</v>
          </cell>
          <cell r="G111" t="str">
            <v>MC49</v>
          </cell>
          <cell r="H111">
            <v>29</v>
          </cell>
          <cell r="I111">
            <v>2.7546296296296294E-2</v>
          </cell>
          <cell r="J111">
            <v>2.7511574074074074E-2</v>
          </cell>
          <cell r="K111">
            <v>52</v>
          </cell>
        </row>
        <row r="112">
          <cell r="A112" t="str">
            <v>Beran1971</v>
          </cell>
          <cell r="B112" t="str">
            <v>Petr</v>
          </cell>
          <cell r="C112" t="str">
            <v>Beran</v>
          </cell>
          <cell r="D112">
            <v>1971</v>
          </cell>
          <cell r="E112" t="str">
            <v>Usti nad Orlici</v>
          </cell>
          <cell r="F112" t="str">
            <v> CZE</v>
          </cell>
          <cell r="G112" t="str">
            <v>MC49</v>
          </cell>
          <cell r="H112">
            <v>31</v>
          </cell>
          <cell r="I112">
            <v>2.7581018518518519E-2</v>
          </cell>
          <cell r="J112">
            <v>2.7523148148148147E-2</v>
          </cell>
          <cell r="K112">
            <v>52</v>
          </cell>
        </row>
        <row r="113">
          <cell r="A113" t="str">
            <v>Zigl1982</v>
          </cell>
          <cell r="B113" t="str">
            <v>Michal</v>
          </cell>
          <cell r="C113" t="str">
            <v>Zigl</v>
          </cell>
          <cell r="D113">
            <v>1982</v>
          </cell>
          <cell r="E113" t="str">
            <v>Jihlava</v>
          </cell>
          <cell r="F113" t="str">
            <v> CZE</v>
          </cell>
          <cell r="G113" t="str">
            <v>MB39</v>
          </cell>
          <cell r="H113">
            <v>49</v>
          </cell>
          <cell r="I113">
            <v>2.7627314814814813E-2</v>
          </cell>
          <cell r="J113">
            <v>2.7523148148148147E-2</v>
          </cell>
          <cell r="K113">
            <v>52</v>
          </cell>
        </row>
        <row r="114">
          <cell r="A114" t="str">
            <v>Kohout1979</v>
          </cell>
          <cell r="B114" t="str">
            <v>Pavel</v>
          </cell>
          <cell r="C114" t="str">
            <v>Kohout</v>
          </cell>
          <cell r="D114">
            <v>1979</v>
          </cell>
          <cell r="E114" t="str">
            <v>Adidas Runners Prague</v>
          </cell>
          <cell r="F114" t="str">
            <v> CZE</v>
          </cell>
          <cell r="G114" t="str">
            <v>MB39</v>
          </cell>
          <cell r="H114">
            <v>48</v>
          </cell>
          <cell r="I114">
            <v>2.7581018518518519E-2</v>
          </cell>
          <cell r="J114">
            <v>2.7534722222222221E-2</v>
          </cell>
          <cell r="K114">
            <v>52</v>
          </cell>
        </row>
        <row r="115">
          <cell r="A115" t="str">
            <v>Kulík1989</v>
          </cell>
          <cell r="B115" t="str">
            <v>David</v>
          </cell>
          <cell r="C115" t="str">
            <v>Kulík</v>
          </cell>
          <cell r="D115">
            <v>1989</v>
          </cell>
          <cell r="E115" t="str">
            <v>Sport Klub Zahořany</v>
          </cell>
          <cell r="F115" t="str">
            <v> CZE</v>
          </cell>
          <cell r="G115" t="str">
            <v>MA29</v>
          </cell>
          <cell r="H115">
            <v>25</v>
          </cell>
          <cell r="I115">
            <v>2.7719907407407405E-2</v>
          </cell>
          <cell r="J115">
            <v>2.7534722222222221E-2</v>
          </cell>
          <cell r="K115">
            <v>52</v>
          </cell>
        </row>
        <row r="116">
          <cell r="A116" t="str">
            <v>Píšek1990</v>
          </cell>
          <cell r="B116" t="str">
            <v>Jaroslav</v>
          </cell>
          <cell r="C116" t="str">
            <v>Píšek</v>
          </cell>
          <cell r="D116">
            <v>1990</v>
          </cell>
          <cell r="F116" t="str">
            <v> CZE</v>
          </cell>
          <cell r="G116" t="str">
            <v>MA29</v>
          </cell>
          <cell r="H116">
            <v>24</v>
          </cell>
          <cell r="I116">
            <v>2.763888888888889E-2</v>
          </cell>
          <cell r="J116">
            <v>2.7546296296296294E-2</v>
          </cell>
          <cell r="K116">
            <v>52</v>
          </cell>
        </row>
        <row r="117">
          <cell r="A117" t="str">
            <v>Dubec1984</v>
          </cell>
          <cell r="B117" t="str">
            <v>Jan</v>
          </cell>
          <cell r="C117" t="str">
            <v>Dubec</v>
          </cell>
          <cell r="D117">
            <v>1984</v>
          </cell>
          <cell r="E117" t="str">
            <v>Triexpert</v>
          </cell>
          <cell r="F117" t="str">
            <v> CZE</v>
          </cell>
          <cell r="G117" t="str">
            <v>MB39</v>
          </cell>
          <cell r="H117">
            <v>53</v>
          </cell>
          <cell r="I117">
            <v>2.7708333333333331E-2</v>
          </cell>
          <cell r="J117">
            <v>2.7546296296296294E-2</v>
          </cell>
          <cell r="K117">
            <v>52</v>
          </cell>
        </row>
        <row r="118">
          <cell r="A118" t="str">
            <v>Semenchukov1985</v>
          </cell>
          <cell r="B118" t="str">
            <v>Maxim</v>
          </cell>
          <cell r="C118" t="str">
            <v>Semenchukov</v>
          </cell>
          <cell r="D118">
            <v>1985</v>
          </cell>
          <cell r="E118" t="str">
            <v>Running Chef</v>
          </cell>
          <cell r="F118" t="str">
            <v> KAZ</v>
          </cell>
          <cell r="G118" t="str">
            <v>MB39</v>
          </cell>
          <cell r="H118">
            <v>51</v>
          </cell>
          <cell r="I118">
            <v>2.763888888888889E-2</v>
          </cell>
          <cell r="J118">
            <v>2.7557870370370368E-2</v>
          </cell>
          <cell r="K118">
            <v>52</v>
          </cell>
        </row>
        <row r="119">
          <cell r="A119" t="str">
            <v>Nesibová1996</v>
          </cell>
          <cell r="B119" t="str">
            <v>Iva</v>
          </cell>
          <cell r="C119" t="str">
            <v>Nesibová</v>
          </cell>
          <cell r="D119">
            <v>1996</v>
          </cell>
          <cell r="E119" t="str">
            <v>Diversity Beasts</v>
          </cell>
          <cell r="F119" t="str">
            <v> CZE</v>
          </cell>
          <cell r="G119" t="str">
            <v>ZA29</v>
          </cell>
          <cell r="H119">
            <v>5</v>
          </cell>
          <cell r="I119">
            <v>2.7627314814814813E-2</v>
          </cell>
          <cell r="J119">
            <v>2.7569444444444448E-2</v>
          </cell>
          <cell r="K119">
            <v>68</v>
          </cell>
        </row>
        <row r="120">
          <cell r="A120" t="str">
            <v>Zehringer1990</v>
          </cell>
          <cell r="B120" t="str">
            <v>Dominik</v>
          </cell>
          <cell r="C120" t="str">
            <v>Zehringer</v>
          </cell>
          <cell r="D120">
            <v>1990</v>
          </cell>
          <cell r="E120" t="str">
            <v>SC Paha</v>
          </cell>
          <cell r="F120" t="str">
            <v> CZE</v>
          </cell>
          <cell r="G120" t="str">
            <v>MA29</v>
          </cell>
          <cell r="H120">
            <v>23</v>
          </cell>
          <cell r="I120">
            <v>2.763888888888889E-2</v>
          </cell>
          <cell r="J120">
            <v>2.7569444444444448E-2</v>
          </cell>
          <cell r="K120">
            <v>52</v>
          </cell>
        </row>
        <row r="121">
          <cell r="A121" t="str">
            <v>Honzajk1982</v>
          </cell>
          <cell r="B121" t="str">
            <v>Jiří</v>
          </cell>
          <cell r="C121" t="str">
            <v>Honzajk</v>
          </cell>
          <cell r="D121">
            <v>1982</v>
          </cell>
          <cell r="F121" t="str">
            <v> CZE</v>
          </cell>
          <cell r="G121" t="str">
            <v>MB39</v>
          </cell>
          <cell r="H121">
            <v>50</v>
          </cell>
          <cell r="I121">
            <v>2.763888888888889E-2</v>
          </cell>
          <cell r="J121">
            <v>2.7569444444444448E-2</v>
          </cell>
          <cell r="K121">
            <v>52</v>
          </cell>
        </row>
        <row r="122">
          <cell r="A122" t="str">
            <v>Vondráček1972</v>
          </cell>
          <cell r="B122" t="str">
            <v>Gustav</v>
          </cell>
          <cell r="C122" t="str">
            <v>Vondráček</v>
          </cell>
          <cell r="D122">
            <v>1972</v>
          </cell>
          <cell r="E122" t="str">
            <v>Želvička team</v>
          </cell>
          <cell r="F122" t="str">
            <v> CZE</v>
          </cell>
          <cell r="G122" t="str">
            <v>MC49</v>
          </cell>
          <cell r="H122">
            <v>32</v>
          </cell>
          <cell r="I122">
            <v>2.7650462962962963E-2</v>
          </cell>
          <cell r="J122">
            <v>2.7569444444444448E-2</v>
          </cell>
          <cell r="K122">
            <v>52</v>
          </cell>
        </row>
        <row r="123">
          <cell r="A123" t="str">
            <v>fojtik1973</v>
          </cell>
          <cell r="B123" t="str">
            <v>david</v>
          </cell>
          <cell r="C123" t="str">
            <v>fojtik</v>
          </cell>
          <cell r="D123">
            <v>1973</v>
          </cell>
          <cell r="E123" t="str">
            <v>KBELY CYCLING TEAM</v>
          </cell>
          <cell r="F123" t="str">
            <v> CZE</v>
          </cell>
          <cell r="G123" t="str">
            <v>MC49</v>
          </cell>
          <cell r="H123">
            <v>33</v>
          </cell>
          <cell r="I123">
            <v>2.7685185185185188E-2</v>
          </cell>
          <cell r="J123">
            <v>2.7592592592592596E-2</v>
          </cell>
          <cell r="K123">
            <v>52</v>
          </cell>
        </row>
        <row r="124">
          <cell r="A124" t="str">
            <v>Szappanos1964</v>
          </cell>
          <cell r="B124" t="str">
            <v>Pavel</v>
          </cell>
          <cell r="C124" t="str">
            <v>Szappanos</v>
          </cell>
          <cell r="D124">
            <v>1964</v>
          </cell>
          <cell r="F124" t="str">
            <v> CZE</v>
          </cell>
          <cell r="G124" t="str">
            <v>MD59</v>
          </cell>
          <cell r="H124">
            <v>3</v>
          </cell>
          <cell r="I124">
            <v>2.7685185185185188E-2</v>
          </cell>
          <cell r="J124">
            <v>2.7592592592592596E-2</v>
          </cell>
          <cell r="K124">
            <v>52</v>
          </cell>
        </row>
        <row r="125">
          <cell r="A125" t="str">
            <v>Hulka1982</v>
          </cell>
          <cell r="B125" t="str">
            <v>Lukas</v>
          </cell>
          <cell r="C125" t="str">
            <v>Hulka</v>
          </cell>
          <cell r="D125">
            <v>1982</v>
          </cell>
          <cell r="E125" t="str">
            <v>Vegan Power</v>
          </cell>
          <cell r="F125" t="str">
            <v> CZE</v>
          </cell>
          <cell r="G125" t="str">
            <v>MB39</v>
          </cell>
          <cell r="H125">
            <v>54</v>
          </cell>
          <cell r="I125">
            <v>2.7743055555555559E-2</v>
          </cell>
          <cell r="J125">
            <v>2.7615740740740743E-2</v>
          </cell>
          <cell r="K125">
            <v>52</v>
          </cell>
        </row>
        <row r="126">
          <cell r="A126" t="str">
            <v>Sladký1967</v>
          </cell>
          <cell r="B126" t="str">
            <v>Jiří</v>
          </cell>
          <cell r="C126" t="str">
            <v>Sladký</v>
          </cell>
          <cell r="D126">
            <v>1967</v>
          </cell>
          <cell r="E126" t="str">
            <v>KPO</v>
          </cell>
          <cell r="F126" t="str">
            <v> CZE</v>
          </cell>
          <cell r="G126" t="str">
            <v>MD59</v>
          </cell>
          <cell r="H126">
            <v>4</v>
          </cell>
          <cell r="I126">
            <v>2.7708333333333331E-2</v>
          </cell>
          <cell r="J126">
            <v>2.763888888888889E-2</v>
          </cell>
          <cell r="K126">
            <v>52</v>
          </cell>
        </row>
        <row r="127">
          <cell r="A127" t="str">
            <v>Bufka1957</v>
          </cell>
          <cell r="B127" t="str">
            <v>Zdeněk</v>
          </cell>
          <cell r="C127" t="str">
            <v>Bufka</v>
          </cell>
          <cell r="D127">
            <v>1957</v>
          </cell>
          <cell r="E127" t="str">
            <v>AC Česká Lípa</v>
          </cell>
          <cell r="F127" t="str">
            <v> CZE</v>
          </cell>
          <cell r="G127" t="str">
            <v>ME69</v>
          </cell>
          <cell r="H127">
            <v>3</v>
          </cell>
          <cell r="I127">
            <v>2.7685185185185188E-2</v>
          </cell>
          <cell r="J127">
            <v>2.7662037037037041E-2</v>
          </cell>
          <cell r="K127">
            <v>52</v>
          </cell>
        </row>
        <row r="128">
          <cell r="A128" t="str">
            <v>Peterka1981</v>
          </cell>
          <cell r="B128" t="str">
            <v>Jiří</v>
          </cell>
          <cell r="C128" t="str">
            <v>Peterka</v>
          </cell>
          <cell r="D128">
            <v>1981</v>
          </cell>
          <cell r="E128" t="str">
            <v>AC Bludišťák</v>
          </cell>
          <cell r="F128" t="str">
            <v> CZE</v>
          </cell>
          <cell r="G128" t="str">
            <v>MB39</v>
          </cell>
          <cell r="H128">
            <v>55</v>
          </cell>
          <cell r="I128">
            <v>2.7777777777777776E-2</v>
          </cell>
          <cell r="J128">
            <v>2.7685185185185188E-2</v>
          </cell>
          <cell r="K128">
            <v>52</v>
          </cell>
        </row>
        <row r="129">
          <cell r="A129" t="str">
            <v>Fix1974</v>
          </cell>
          <cell r="B129" t="str">
            <v>Jiri</v>
          </cell>
          <cell r="C129" t="str">
            <v>Fix</v>
          </cell>
          <cell r="D129">
            <v>1974</v>
          </cell>
          <cell r="E129" t="str">
            <v>SK MAXTRI Liberec</v>
          </cell>
          <cell r="F129" t="str">
            <v> CZE</v>
          </cell>
          <cell r="G129" t="str">
            <v>MC49</v>
          </cell>
          <cell r="H129">
            <v>34</v>
          </cell>
          <cell r="I129">
            <v>2.7777777777777776E-2</v>
          </cell>
          <cell r="J129">
            <v>2.7708333333333331E-2</v>
          </cell>
          <cell r="K129">
            <v>52</v>
          </cell>
        </row>
        <row r="130">
          <cell r="A130" t="str">
            <v>Vítů1978</v>
          </cell>
          <cell r="B130" t="str">
            <v>Michal</v>
          </cell>
          <cell r="C130" t="str">
            <v>Vítů</v>
          </cell>
          <cell r="D130">
            <v>1978</v>
          </cell>
          <cell r="E130" t="str">
            <v>ELEVEN RUN TEAM</v>
          </cell>
          <cell r="F130" t="str">
            <v> CZE</v>
          </cell>
          <cell r="G130" t="str">
            <v>MB39</v>
          </cell>
          <cell r="H130">
            <v>56</v>
          </cell>
          <cell r="I130">
            <v>2.7800925925925923E-2</v>
          </cell>
          <cell r="J130">
            <v>2.7719907407407405E-2</v>
          </cell>
          <cell r="K130">
            <v>52</v>
          </cell>
        </row>
        <row r="131">
          <cell r="A131" t="str">
            <v>Smola1984</v>
          </cell>
          <cell r="B131" t="str">
            <v>Karel</v>
          </cell>
          <cell r="C131" t="str">
            <v>Smola</v>
          </cell>
          <cell r="D131">
            <v>1984</v>
          </cell>
          <cell r="F131" t="str">
            <v> CZE</v>
          </cell>
          <cell r="G131" t="str">
            <v>MB39</v>
          </cell>
          <cell r="H131">
            <v>57</v>
          </cell>
          <cell r="I131">
            <v>2.7893518518518515E-2</v>
          </cell>
          <cell r="J131">
            <v>2.7800925925925923E-2</v>
          </cell>
          <cell r="K131">
            <v>50</v>
          </cell>
        </row>
        <row r="132">
          <cell r="A132" t="str">
            <v>Vaňuš1978</v>
          </cell>
          <cell r="B132" t="str">
            <v>Jozef</v>
          </cell>
          <cell r="C132" t="str">
            <v>Vaňuš</v>
          </cell>
          <cell r="D132">
            <v>1978</v>
          </cell>
          <cell r="E132" t="str">
            <v>HISPORT TEAM</v>
          </cell>
          <cell r="F132" t="str">
            <v> SVK</v>
          </cell>
          <cell r="G132" t="str">
            <v>MB39</v>
          </cell>
          <cell r="H132">
            <v>58</v>
          </cell>
          <cell r="I132">
            <v>2.7905092592592592E-2</v>
          </cell>
          <cell r="J132">
            <v>2.7800925925925923E-2</v>
          </cell>
          <cell r="K132">
            <v>50</v>
          </cell>
        </row>
        <row r="133">
          <cell r="A133" t="str">
            <v>Marek1988</v>
          </cell>
          <cell r="B133" t="str">
            <v>Vojtěch</v>
          </cell>
          <cell r="C133" t="str">
            <v>Marek</v>
          </cell>
          <cell r="D133">
            <v>1988</v>
          </cell>
          <cell r="E133" t="str">
            <v>SK Svěrák</v>
          </cell>
          <cell r="F133" t="str">
            <v> CZE</v>
          </cell>
          <cell r="G133" t="str">
            <v>MA29</v>
          </cell>
          <cell r="H133">
            <v>26</v>
          </cell>
          <cell r="I133">
            <v>2.7858796296296298E-2</v>
          </cell>
          <cell r="J133">
            <v>2.78125E-2</v>
          </cell>
          <cell r="K133">
            <v>50</v>
          </cell>
        </row>
        <row r="134">
          <cell r="A134" t="str">
            <v>Kolpek1976</v>
          </cell>
          <cell r="B134" t="str">
            <v>Václav</v>
          </cell>
          <cell r="C134" t="str">
            <v>Kolpek</v>
          </cell>
          <cell r="D134">
            <v>1976</v>
          </cell>
          <cell r="E134" t="str">
            <v>bytzdravy.cz</v>
          </cell>
          <cell r="F134" t="str">
            <v> CZE</v>
          </cell>
          <cell r="G134" t="str">
            <v>MC49</v>
          </cell>
          <cell r="H134">
            <v>35</v>
          </cell>
          <cell r="I134">
            <v>2.7986111111111111E-2</v>
          </cell>
          <cell r="J134">
            <v>2.7881944444444445E-2</v>
          </cell>
          <cell r="K134">
            <v>50</v>
          </cell>
        </row>
        <row r="135">
          <cell r="A135" t="str">
            <v>Kuchař1983</v>
          </cell>
          <cell r="B135" t="str">
            <v>Pavel</v>
          </cell>
          <cell r="C135" t="str">
            <v>Kuchař</v>
          </cell>
          <cell r="D135">
            <v>1983</v>
          </cell>
          <cell r="F135" t="str">
            <v> CZE</v>
          </cell>
          <cell r="G135" t="str">
            <v>MB39</v>
          </cell>
          <cell r="H135">
            <v>59</v>
          </cell>
          <cell r="I135">
            <v>2.8125000000000001E-2</v>
          </cell>
          <cell r="J135">
            <v>2.7916666666666669E-2</v>
          </cell>
          <cell r="K135">
            <v>50</v>
          </cell>
        </row>
        <row r="136">
          <cell r="A136" t="str">
            <v>Vyšinský1976</v>
          </cell>
          <cell r="B136" t="str">
            <v>Martin</v>
          </cell>
          <cell r="C136" t="str">
            <v>Vyšinský</v>
          </cell>
          <cell r="D136">
            <v>1976</v>
          </cell>
          <cell r="E136" t="str">
            <v>MP Praha</v>
          </cell>
          <cell r="F136" t="str">
            <v> CZE</v>
          </cell>
          <cell r="G136" t="str">
            <v>MC49</v>
          </cell>
          <cell r="H136">
            <v>37</v>
          </cell>
          <cell r="I136">
            <v>2.8101851851851854E-2</v>
          </cell>
          <cell r="J136">
            <v>2.8009259259259262E-2</v>
          </cell>
          <cell r="K136">
            <v>50</v>
          </cell>
        </row>
        <row r="137">
          <cell r="A137" t="str">
            <v>Jalovecký1977</v>
          </cell>
          <cell r="B137" t="str">
            <v>Michal</v>
          </cell>
          <cell r="C137" t="str">
            <v>Jalovecký</v>
          </cell>
          <cell r="D137">
            <v>1977</v>
          </cell>
          <cell r="E137" t="str">
            <v>SKP Nymburk</v>
          </cell>
          <cell r="F137" t="str">
            <v> CZE</v>
          </cell>
          <cell r="G137" t="str">
            <v>MC49</v>
          </cell>
          <cell r="H137">
            <v>36</v>
          </cell>
          <cell r="I137">
            <v>2.8078703703703703E-2</v>
          </cell>
          <cell r="J137">
            <v>2.8055555555555556E-2</v>
          </cell>
          <cell r="K137">
            <v>50</v>
          </cell>
        </row>
        <row r="138">
          <cell r="A138" t="str">
            <v>Jirovec1986</v>
          </cell>
          <cell r="B138" t="str">
            <v>Jakub</v>
          </cell>
          <cell r="C138" t="str">
            <v>Jirovec</v>
          </cell>
          <cell r="D138">
            <v>1986</v>
          </cell>
          <cell r="F138" t="str">
            <v> CZE</v>
          </cell>
          <cell r="G138" t="str">
            <v>MB39</v>
          </cell>
          <cell r="H138">
            <v>62</v>
          </cell>
          <cell r="I138">
            <v>2.8275462962962964E-2</v>
          </cell>
          <cell r="J138">
            <v>2.8067129629629626E-2</v>
          </cell>
          <cell r="K138">
            <v>50</v>
          </cell>
        </row>
        <row r="139">
          <cell r="A139" t="str">
            <v>Kučera1964</v>
          </cell>
          <cell r="B139" t="str">
            <v>Václav</v>
          </cell>
          <cell r="C139" t="str">
            <v>Kučera</v>
          </cell>
          <cell r="D139">
            <v>1964</v>
          </cell>
          <cell r="E139" t="str">
            <v>neregistrovaný</v>
          </cell>
          <cell r="F139" t="str">
            <v> CZE</v>
          </cell>
          <cell r="G139" t="str">
            <v>MD59</v>
          </cell>
          <cell r="H139">
            <v>5</v>
          </cell>
          <cell r="I139">
            <v>2.8298611111111111E-2</v>
          </cell>
          <cell r="J139">
            <v>2.8067129629629626E-2</v>
          </cell>
          <cell r="K139">
            <v>50</v>
          </cell>
        </row>
        <row r="140">
          <cell r="A140" t="str">
            <v>Kolpek1979</v>
          </cell>
          <cell r="B140" t="str">
            <v>Karel</v>
          </cell>
          <cell r="C140" t="str">
            <v>Kolpek</v>
          </cell>
          <cell r="D140">
            <v>1979</v>
          </cell>
          <cell r="E140" t="str">
            <v>bytzdravy.cz</v>
          </cell>
          <cell r="F140" t="str">
            <v> CZE</v>
          </cell>
          <cell r="G140" t="str">
            <v>MB39</v>
          </cell>
          <cell r="H140">
            <v>60</v>
          </cell>
          <cell r="I140">
            <v>2.8148148148148148E-2</v>
          </cell>
          <cell r="J140">
            <v>2.809027777777778E-2</v>
          </cell>
          <cell r="K140">
            <v>50</v>
          </cell>
        </row>
        <row r="141">
          <cell r="A141" t="str">
            <v>Rusňák1957</v>
          </cell>
          <cell r="B141" t="str">
            <v>Vladimír</v>
          </cell>
          <cell r="C141" t="str">
            <v>Rusňák</v>
          </cell>
          <cell r="D141">
            <v>1957</v>
          </cell>
          <cell r="E141" t="str">
            <v>Říčany</v>
          </cell>
          <cell r="F141" t="str">
            <v> CZE</v>
          </cell>
          <cell r="G141" t="str">
            <v>ME69</v>
          </cell>
          <cell r="H141">
            <v>4</v>
          </cell>
          <cell r="I141">
            <v>2.8194444444444442E-2</v>
          </cell>
          <cell r="J141">
            <v>2.8136574074074074E-2</v>
          </cell>
          <cell r="K141">
            <v>50</v>
          </cell>
        </row>
        <row r="142">
          <cell r="A142" t="str">
            <v>Chalabala1980</v>
          </cell>
          <cell r="B142" t="str">
            <v>Pavel</v>
          </cell>
          <cell r="C142" t="str">
            <v>Chalabala</v>
          </cell>
          <cell r="D142">
            <v>1980</v>
          </cell>
          <cell r="F142" t="str">
            <v> CZE</v>
          </cell>
          <cell r="G142" t="str">
            <v>MB39</v>
          </cell>
          <cell r="H142">
            <v>61</v>
          </cell>
          <cell r="I142">
            <v>2.8217592592592589E-2</v>
          </cell>
          <cell r="J142">
            <v>2.8159722222222221E-2</v>
          </cell>
          <cell r="K142">
            <v>50</v>
          </cell>
        </row>
        <row r="143">
          <cell r="A143" t="str">
            <v>Rambousek1976</v>
          </cell>
          <cell r="B143" t="str">
            <v>Jan</v>
          </cell>
          <cell r="C143" t="str">
            <v>Rambousek</v>
          </cell>
          <cell r="D143">
            <v>1976</v>
          </cell>
          <cell r="E143" t="str">
            <v>JOACHYM MTB</v>
          </cell>
          <cell r="F143" t="str">
            <v> CZE</v>
          </cell>
          <cell r="G143" t="str">
            <v>MC49</v>
          </cell>
          <cell r="H143">
            <v>38</v>
          </cell>
          <cell r="I143">
            <v>2.8287037037037038E-2</v>
          </cell>
          <cell r="J143">
            <v>2.8159722222222221E-2</v>
          </cell>
          <cell r="K143">
            <v>50</v>
          </cell>
        </row>
        <row r="144">
          <cell r="A144" t="str">
            <v>Čermák1993</v>
          </cell>
          <cell r="B144" t="str">
            <v>Lukáš</v>
          </cell>
          <cell r="C144" t="str">
            <v>Čermák</v>
          </cell>
          <cell r="D144">
            <v>1993</v>
          </cell>
          <cell r="E144" t="str">
            <v>PSK Olymp Praha</v>
          </cell>
          <cell r="F144" t="str">
            <v> CZE</v>
          </cell>
          <cell r="G144" t="str">
            <v>MA29</v>
          </cell>
          <cell r="H144">
            <v>27</v>
          </cell>
          <cell r="I144">
            <v>2.8240740740740736E-2</v>
          </cell>
          <cell r="J144">
            <v>2.8171296296296302E-2</v>
          </cell>
          <cell r="K144">
            <v>50</v>
          </cell>
        </row>
        <row r="145">
          <cell r="A145" t="str">
            <v>Navrátil1988</v>
          </cell>
          <cell r="B145" t="str">
            <v>Michal</v>
          </cell>
          <cell r="C145" t="str">
            <v>Navrátil</v>
          </cell>
          <cell r="D145">
            <v>1988</v>
          </cell>
          <cell r="E145" t="str">
            <v>NWOW</v>
          </cell>
          <cell r="F145" t="str">
            <v> CZE</v>
          </cell>
          <cell r="G145" t="str">
            <v>MA29</v>
          </cell>
          <cell r="H145">
            <v>28</v>
          </cell>
          <cell r="I145">
            <v>2.8287037037037038E-2</v>
          </cell>
          <cell r="J145">
            <v>2.8206018518518519E-2</v>
          </cell>
          <cell r="K145">
            <v>50</v>
          </cell>
        </row>
        <row r="146">
          <cell r="A146" t="str">
            <v>Doleželová1978</v>
          </cell>
          <cell r="B146" t="str">
            <v>Monika</v>
          </cell>
          <cell r="C146" t="str">
            <v>Doleželová</v>
          </cell>
          <cell r="D146">
            <v>1978</v>
          </cell>
          <cell r="F146" t="str">
            <v> CZE</v>
          </cell>
          <cell r="G146" t="str">
            <v>ZB39</v>
          </cell>
          <cell r="H146">
            <v>3</v>
          </cell>
          <cell r="I146">
            <v>2.8333333333333332E-2</v>
          </cell>
          <cell r="J146">
            <v>2.8206018518518519E-2</v>
          </cell>
          <cell r="K146">
            <v>60</v>
          </cell>
        </row>
        <row r="147">
          <cell r="A147" t="str">
            <v>Petr1963</v>
          </cell>
          <cell r="B147" t="str">
            <v>Josef</v>
          </cell>
          <cell r="C147" t="str">
            <v>Petr</v>
          </cell>
          <cell r="D147">
            <v>1963</v>
          </cell>
          <cell r="E147" t="str">
            <v>Slovan Liberec</v>
          </cell>
          <cell r="F147" t="str">
            <v> CZE</v>
          </cell>
          <cell r="G147" t="str">
            <v>MD59</v>
          </cell>
          <cell r="H147">
            <v>6</v>
          </cell>
          <cell r="I147">
            <v>2.8391203703703707E-2</v>
          </cell>
          <cell r="J147">
            <v>2.8206018518518519E-2</v>
          </cell>
          <cell r="K147">
            <v>50</v>
          </cell>
        </row>
        <row r="148">
          <cell r="A148" t="str">
            <v>Hladina1982</v>
          </cell>
          <cell r="B148" t="str">
            <v>Tomáš</v>
          </cell>
          <cell r="C148" t="str">
            <v>Hladina</v>
          </cell>
          <cell r="D148">
            <v>1982</v>
          </cell>
          <cell r="E148" t="str">
            <v>Fox-klub Praha</v>
          </cell>
          <cell r="F148" t="str">
            <v> CZE</v>
          </cell>
          <cell r="G148" t="str">
            <v>MB39</v>
          </cell>
          <cell r="H148">
            <v>72</v>
          </cell>
          <cell r="I148">
            <v>2.8946759259259255E-2</v>
          </cell>
          <cell r="J148">
            <v>2.8217592592592589E-2</v>
          </cell>
          <cell r="K148">
            <v>50</v>
          </cell>
        </row>
        <row r="149">
          <cell r="A149" t="str">
            <v>Veleba1983</v>
          </cell>
          <cell r="B149" t="str">
            <v>Jiří</v>
          </cell>
          <cell r="C149" t="str">
            <v>Veleba</v>
          </cell>
          <cell r="D149">
            <v>1983</v>
          </cell>
          <cell r="E149" t="str">
            <v>Zlaté hory</v>
          </cell>
          <cell r="F149" t="str">
            <v> CZE</v>
          </cell>
          <cell r="G149" t="str">
            <v>MB39</v>
          </cell>
          <cell r="H149">
            <v>63</v>
          </cell>
          <cell r="I149">
            <v>2.8310185185185185E-2</v>
          </cell>
          <cell r="J149">
            <v>2.826388888888889E-2</v>
          </cell>
          <cell r="K149">
            <v>50</v>
          </cell>
        </row>
        <row r="150">
          <cell r="A150" t="str">
            <v>Hejtíková1981</v>
          </cell>
          <cell r="B150" t="str">
            <v>Gabriela</v>
          </cell>
          <cell r="C150" t="str">
            <v>Hejtíková</v>
          </cell>
          <cell r="D150">
            <v>1981</v>
          </cell>
          <cell r="F150" t="str">
            <v> CZE</v>
          </cell>
          <cell r="G150" t="str">
            <v>ZB39</v>
          </cell>
          <cell r="H150">
            <v>4</v>
          </cell>
          <cell r="I150">
            <v>2.8402777777777777E-2</v>
          </cell>
          <cell r="J150">
            <v>2.836805555555556E-2</v>
          </cell>
          <cell r="K150">
            <v>60</v>
          </cell>
        </row>
        <row r="151">
          <cell r="A151" t="str">
            <v>Numerato1984</v>
          </cell>
          <cell r="B151" t="str">
            <v>Marek</v>
          </cell>
          <cell r="C151" t="str">
            <v>Numerato</v>
          </cell>
          <cell r="D151">
            <v>1984</v>
          </cell>
          <cell r="F151" t="str">
            <v> CZE</v>
          </cell>
          <cell r="G151" t="str">
            <v>MB39</v>
          </cell>
          <cell r="H151">
            <v>64</v>
          </cell>
          <cell r="I151">
            <v>2.8495370370370369E-2</v>
          </cell>
          <cell r="J151">
            <v>2.837962962962963E-2</v>
          </cell>
          <cell r="K151">
            <v>50</v>
          </cell>
        </row>
        <row r="152">
          <cell r="A152" t="str">
            <v>Zdvihal1986</v>
          </cell>
          <cell r="B152" t="str">
            <v>Tomáš</v>
          </cell>
          <cell r="C152" t="str">
            <v>Zdvihal</v>
          </cell>
          <cell r="D152">
            <v>1986</v>
          </cell>
          <cell r="E152" t="str">
            <v>Lipnoman</v>
          </cell>
          <cell r="F152" t="str">
            <v> CZE</v>
          </cell>
          <cell r="G152" t="str">
            <v>MB39</v>
          </cell>
          <cell r="H152">
            <v>65</v>
          </cell>
          <cell r="I152">
            <v>2.8506944444444442E-2</v>
          </cell>
          <cell r="J152">
            <v>2.8414351851851847E-2</v>
          </cell>
          <cell r="K152">
            <v>50</v>
          </cell>
        </row>
        <row r="153">
          <cell r="A153" t="str">
            <v>Andrlová1990</v>
          </cell>
          <cell r="B153" t="str">
            <v>Veronika</v>
          </cell>
          <cell r="C153" t="str">
            <v>Andrlová</v>
          </cell>
          <cell r="D153">
            <v>1990</v>
          </cell>
          <cell r="E153" t="str">
            <v>Kerberos</v>
          </cell>
          <cell r="F153" t="str">
            <v> CZE</v>
          </cell>
          <cell r="G153" t="str">
            <v>ZA29</v>
          </cell>
          <cell r="H153">
            <v>6</v>
          </cell>
          <cell r="I153">
            <v>2.8506944444444442E-2</v>
          </cell>
          <cell r="J153">
            <v>2.8425925925925924E-2</v>
          </cell>
          <cell r="K153">
            <v>60</v>
          </cell>
        </row>
        <row r="154">
          <cell r="A154" t="str">
            <v>Novák1995</v>
          </cell>
          <cell r="B154" t="str">
            <v>Lukáš</v>
          </cell>
          <cell r="C154" t="str">
            <v>Novák</v>
          </cell>
          <cell r="D154">
            <v>1995</v>
          </cell>
          <cell r="E154" t="str">
            <v>Hostka</v>
          </cell>
          <cell r="F154" t="str">
            <v> CZE</v>
          </cell>
          <cell r="G154" t="str">
            <v>MA29</v>
          </cell>
          <cell r="H154">
            <v>30</v>
          </cell>
          <cell r="I154">
            <v>2.8622685185185185E-2</v>
          </cell>
          <cell r="J154">
            <v>2.8425925925925924E-2</v>
          </cell>
          <cell r="K154">
            <v>50</v>
          </cell>
        </row>
        <row r="155">
          <cell r="A155" t="str">
            <v>Koller1990</v>
          </cell>
          <cell r="B155" t="str">
            <v>Daniel</v>
          </cell>
          <cell r="C155" t="str">
            <v>Koller</v>
          </cell>
          <cell r="D155">
            <v>1990</v>
          </cell>
          <cell r="E155" t="str">
            <v>České Budějovice</v>
          </cell>
          <cell r="F155" t="str">
            <v> CZE</v>
          </cell>
          <cell r="G155" t="str">
            <v>MA29</v>
          </cell>
          <cell r="H155">
            <v>32</v>
          </cell>
          <cell r="I155">
            <v>2.8657407407407406E-2</v>
          </cell>
          <cell r="J155">
            <v>2.8437500000000001E-2</v>
          </cell>
          <cell r="K155">
            <v>50</v>
          </cell>
        </row>
        <row r="156">
          <cell r="A156" t="str">
            <v>Brzak1976</v>
          </cell>
          <cell r="B156" t="str">
            <v>Josef</v>
          </cell>
          <cell r="C156" t="str">
            <v>Brzak</v>
          </cell>
          <cell r="D156">
            <v>1976</v>
          </cell>
          <cell r="F156" t="str">
            <v> CZE</v>
          </cell>
          <cell r="G156" t="str">
            <v>MC49</v>
          </cell>
          <cell r="H156">
            <v>39</v>
          </cell>
          <cell r="I156">
            <v>2.8692129629629633E-2</v>
          </cell>
          <cell r="J156">
            <v>2.8437500000000001E-2</v>
          </cell>
          <cell r="K156">
            <v>50</v>
          </cell>
        </row>
        <row r="157">
          <cell r="A157" t="str">
            <v>Beran1978</v>
          </cell>
          <cell r="B157" t="str">
            <v>Tomáš</v>
          </cell>
          <cell r="C157" t="str">
            <v>Beran</v>
          </cell>
          <cell r="D157">
            <v>1978</v>
          </cell>
          <cell r="E157" t="str">
            <v>AK Malešice Running Freaks</v>
          </cell>
          <cell r="F157" t="str">
            <v> CZE</v>
          </cell>
          <cell r="G157" t="str">
            <v>MB39</v>
          </cell>
          <cell r="H157">
            <v>68</v>
          </cell>
          <cell r="I157">
            <v>2.8645833333333332E-2</v>
          </cell>
          <cell r="J157">
            <v>2.8449074074074075E-2</v>
          </cell>
          <cell r="K157">
            <v>50</v>
          </cell>
        </row>
        <row r="158">
          <cell r="A158" t="str">
            <v>Hanzl1980</v>
          </cell>
          <cell r="B158" t="str">
            <v>Filip</v>
          </cell>
          <cell r="C158" t="str">
            <v>Hanzl</v>
          </cell>
          <cell r="D158">
            <v>1980</v>
          </cell>
          <cell r="E158" t="str">
            <v>Etdorfin</v>
          </cell>
          <cell r="F158" t="str">
            <v> CZE</v>
          </cell>
          <cell r="G158" t="str">
            <v>MB39</v>
          </cell>
          <cell r="H158">
            <v>67</v>
          </cell>
          <cell r="I158">
            <v>2.8645833333333332E-2</v>
          </cell>
          <cell r="J158">
            <v>2.8460648148148148E-2</v>
          </cell>
          <cell r="K158">
            <v>50</v>
          </cell>
        </row>
        <row r="159">
          <cell r="A159" t="str">
            <v>Nesporý1991</v>
          </cell>
          <cell r="B159" t="str">
            <v>Lukáš</v>
          </cell>
          <cell r="C159" t="str">
            <v>Nesporý</v>
          </cell>
          <cell r="D159">
            <v>1991</v>
          </cell>
          <cell r="F159" t="str">
            <v> CZE</v>
          </cell>
          <cell r="G159" t="str">
            <v>MA29</v>
          </cell>
          <cell r="H159">
            <v>29</v>
          </cell>
          <cell r="I159">
            <v>2.8576388888888887E-2</v>
          </cell>
          <cell r="J159">
            <v>2.8483796296296295E-2</v>
          </cell>
          <cell r="K159">
            <v>47</v>
          </cell>
        </row>
        <row r="160">
          <cell r="A160" t="str">
            <v>Homolka1984</v>
          </cell>
          <cell r="B160" t="str">
            <v>Igor</v>
          </cell>
          <cell r="C160" t="str">
            <v>Homolka</v>
          </cell>
          <cell r="D160">
            <v>1984</v>
          </cell>
          <cell r="F160" t="str">
            <v> CZE</v>
          </cell>
          <cell r="G160" t="str">
            <v>MB39</v>
          </cell>
          <cell r="H160">
            <v>69</v>
          </cell>
          <cell r="I160">
            <v>2.8703703703703703E-2</v>
          </cell>
          <cell r="J160">
            <v>2.8483796296296295E-2</v>
          </cell>
          <cell r="K160">
            <v>47</v>
          </cell>
        </row>
        <row r="161">
          <cell r="A161" t="str">
            <v>Krejčí1989</v>
          </cell>
          <cell r="B161" t="str">
            <v>Tomáš</v>
          </cell>
          <cell r="C161" t="str">
            <v>Krejčí</v>
          </cell>
          <cell r="D161">
            <v>1989</v>
          </cell>
          <cell r="E161" t="str">
            <v>Terezín</v>
          </cell>
          <cell r="F161" t="str">
            <v> CZE</v>
          </cell>
          <cell r="G161" t="str">
            <v>MA29</v>
          </cell>
          <cell r="H161">
            <v>31</v>
          </cell>
          <cell r="I161">
            <v>2.8622685185185185E-2</v>
          </cell>
          <cell r="J161">
            <v>2.8564814814814817E-2</v>
          </cell>
          <cell r="K161">
            <v>47</v>
          </cell>
        </row>
        <row r="162">
          <cell r="A162" t="str">
            <v>Vybíral1983</v>
          </cell>
          <cell r="B162" t="str">
            <v>Lukáš</v>
          </cell>
          <cell r="C162" t="str">
            <v>Vybíral</v>
          </cell>
          <cell r="D162">
            <v>1983</v>
          </cell>
          <cell r="F162" t="str">
            <v> CZE</v>
          </cell>
          <cell r="G162" t="str">
            <v>MB39</v>
          </cell>
          <cell r="H162">
            <v>66</v>
          </cell>
          <cell r="I162">
            <v>2.8634259259259262E-2</v>
          </cell>
          <cell r="J162">
            <v>2.8576388888888887E-2</v>
          </cell>
          <cell r="K162">
            <v>47</v>
          </cell>
        </row>
        <row r="163">
          <cell r="A163" t="str">
            <v>Svoboda1981</v>
          </cell>
          <cell r="B163" t="str">
            <v>Ondřej</v>
          </cell>
          <cell r="C163" t="str">
            <v>Svoboda</v>
          </cell>
          <cell r="D163">
            <v>1981</v>
          </cell>
          <cell r="E163" t="str">
            <v>Humpolec</v>
          </cell>
          <cell r="F163" t="str">
            <v> CZE</v>
          </cell>
          <cell r="G163" t="str">
            <v>MB39</v>
          </cell>
          <cell r="H163">
            <v>70</v>
          </cell>
          <cell r="I163">
            <v>2.8726851851851851E-2</v>
          </cell>
          <cell r="J163">
            <v>2.8611111111111115E-2</v>
          </cell>
          <cell r="K163">
            <v>47</v>
          </cell>
        </row>
        <row r="164">
          <cell r="A164" t="str">
            <v>Siebeltová1996</v>
          </cell>
          <cell r="B164" t="str">
            <v>Veronika</v>
          </cell>
          <cell r="C164" t="str">
            <v>Siebeltová</v>
          </cell>
          <cell r="D164">
            <v>1996</v>
          </cell>
          <cell r="E164" t="str">
            <v>TJ Slezan Frýdek-Místek</v>
          </cell>
          <cell r="F164" t="str">
            <v> CZE</v>
          </cell>
          <cell r="G164" t="str">
            <v>ZA29</v>
          </cell>
          <cell r="H164">
            <v>7</v>
          </cell>
          <cell r="I164">
            <v>2.8773148148148145E-2</v>
          </cell>
          <cell r="J164">
            <v>2.8703703703703703E-2</v>
          </cell>
          <cell r="K164">
            <v>60</v>
          </cell>
        </row>
        <row r="165">
          <cell r="A165" t="str">
            <v>Helta1987</v>
          </cell>
          <cell r="B165" t="str">
            <v>Miloš</v>
          </cell>
          <cell r="C165" t="str">
            <v>Helta</v>
          </cell>
          <cell r="D165">
            <v>1987</v>
          </cell>
          <cell r="F165" t="str">
            <v> CZE</v>
          </cell>
          <cell r="G165" t="str">
            <v>MB39</v>
          </cell>
          <cell r="H165">
            <v>73</v>
          </cell>
          <cell r="I165">
            <v>2.8969907407407406E-2</v>
          </cell>
          <cell r="J165">
            <v>2.8703703703703703E-2</v>
          </cell>
          <cell r="K165">
            <v>47</v>
          </cell>
        </row>
        <row r="166">
          <cell r="A166" t="str">
            <v>Jelínek1977</v>
          </cell>
          <cell r="B166" t="str">
            <v>Petr</v>
          </cell>
          <cell r="C166" t="str">
            <v>Jelínek</v>
          </cell>
          <cell r="D166">
            <v>1977</v>
          </cell>
          <cell r="E166" t="str">
            <v>TTK Slavia VŠ Plzeň</v>
          </cell>
          <cell r="F166" t="str">
            <v> CZE</v>
          </cell>
          <cell r="G166" t="str">
            <v>MC49</v>
          </cell>
          <cell r="H166">
            <v>40</v>
          </cell>
          <cell r="I166">
            <v>2.8877314814814817E-2</v>
          </cell>
          <cell r="J166">
            <v>2.8738425925925928E-2</v>
          </cell>
          <cell r="K166">
            <v>47</v>
          </cell>
        </row>
        <row r="167">
          <cell r="A167" t="str">
            <v>Kučera1986</v>
          </cell>
          <cell r="B167" t="str">
            <v>Vojtěch</v>
          </cell>
          <cell r="C167" t="str">
            <v>Kučera</v>
          </cell>
          <cell r="D167">
            <v>1986</v>
          </cell>
          <cell r="E167" t="str">
            <v>SK Svěrák</v>
          </cell>
          <cell r="F167" t="str">
            <v> CZE</v>
          </cell>
          <cell r="G167" t="str">
            <v>MB39</v>
          </cell>
          <cell r="H167">
            <v>71</v>
          </cell>
          <cell r="I167">
            <v>2.8946759259259255E-2</v>
          </cell>
          <cell r="J167">
            <v>2.8819444444444443E-2</v>
          </cell>
          <cell r="K167">
            <v>47</v>
          </cell>
        </row>
        <row r="168">
          <cell r="A168" t="str">
            <v>Machart1986</v>
          </cell>
          <cell r="B168" t="str">
            <v>Filip</v>
          </cell>
          <cell r="C168" t="str">
            <v>Machart</v>
          </cell>
          <cell r="D168">
            <v>1986</v>
          </cell>
          <cell r="F168" t="str">
            <v> CZE</v>
          </cell>
          <cell r="G168" t="str">
            <v>MB39</v>
          </cell>
          <cell r="H168">
            <v>75</v>
          </cell>
          <cell r="I168">
            <v>2.8993055555555553E-2</v>
          </cell>
          <cell r="J168">
            <v>2.8877314814814817E-2</v>
          </cell>
          <cell r="K168">
            <v>47</v>
          </cell>
        </row>
        <row r="169">
          <cell r="A169" t="str">
            <v>Bittner1973</v>
          </cell>
          <cell r="B169" t="str">
            <v>Miroslav</v>
          </cell>
          <cell r="C169" t="str">
            <v>Bittner</v>
          </cell>
          <cell r="D169">
            <v>1973</v>
          </cell>
          <cell r="E169" t="str">
            <v>CK Vinohradské šlapky</v>
          </cell>
          <cell r="F169" t="str">
            <v> CZE</v>
          </cell>
          <cell r="G169" t="str">
            <v>MC49</v>
          </cell>
          <cell r="H169">
            <v>43</v>
          </cell>
          <cell r="I169">
            <v>2.9155092592592594E-2</v>
          </cell>
          <cell r="J169">
            <v>2.8888888888888891E-2</v>
          </cell>
          <cell r="K169">
            <v>47</v>
          </cell>
        </row>
        <row r="170">
          <cell r="A170" t="str">
            <v>Bouček1985</v>
          </cell>
          <cell r="B170" t="str">
            <v>Martin</v>
          </cell>
          <cell r="C170" t="str">
            <v>Bouček</v>
          </cell>
          <cell r="D170">
            <v>1985</v>
          </cell>
          <cell r="F170" t="str">
            <v> CZE</v>
          </cell>
          <cell r="G170" t="str">
            <v>MB39</v>
          </cell>
          <cell r="H170">
            <v>82</v>
          </cell>
          <cell r="I170">
            <v>2.9374999999999998E-2</v>
          </cell>
          <cell r="J170">
            <v>2.8888888888888891E-2</v>
          </cell>
          <cell r="K170">
            <v>47</v>
          </cell>
        </row>
        <row r="171">
          <cell r="A171" t="str">
            <v>Zámiš1986</v>
          </cell>
          <cell r="B171" t="str">
            <v>Lukáš</v>
          </cell>
          <cell r="C171" t="str">
            <v>Zámiš</v>
          </cell>
          <cell r="D171">
            <v>1986</v>
          </cell>
          <cell r="E171" t="str">
            <v>Běžecký klub České spořitelny</v>
          </cell>
          <cell r="F171" t="str">
            <v> CZE</v>
          </cell>
          <cell r="G171" t="str">
            <v>MB39</v>
          </cell>
          <cell r="H171">
            <v>74</v>
          </cell>
          <cell r="I171">
            <v>2.8981481481481483E-2</v>
          </cell>
          <cell r="J171">
            <v>2.8900462962962961E-2</v>
          </cell>
          <cell r="K171">
            <v>47</v>
          </cell>
        </row>
        <row r="172">
          <cell r="A172" t="str">
            <v>Švingr1976</v>
          </cell>
          <cell r="B172" t="str">
            <v>Ivan</v>
          </cell>
          <cell r="C172" t="str">
            <v>Švingr</v>
          </cell>
          <cell r="D172">
            <v>1976</v>
          </cell>
          <cell r="F172" t="str">
            <v> CZE</v>
          </cell>
          <cell r="G172" t="str">
            <v>MC49</v>
          </cell>
          <cell r="H172">
            <v>41</v>
          </cell>
          <cell r="I172">
            <v>2.9050925925925928E-2</v>
          </cell>
          <cell r="J172">
            <v>2.8900462962962961E-2</v>
          </cell>
          <cell r="K172">
            <v>47</v>
          </cell>
        </row>
        <row r="173">
          <cell r="A173" t="str">
            <v>Eichler1961</v>
          </cell>
          <cell r="B173" t="str">
            <v>Ivo</v>
          </cell>
          <cell r="C173" t="str">
            <v>Eichler</v>
          </cell>
          <cell r="D173">
            <v>1961</v>
          </cell>
          <cell r="E173" t="str">
            <v>USK Praha</v>
          </cell>
          <cell r="F173" t="str">
            <v> CZE</v>
          </cell>
          <cell r="G173" t="str">
            <v>MD59</v>
          </cell>
          <cell r="H173">
            <v>10</v>
          </cell>
          <cell r="I173">
            <v>2.9224537037037038E-2</v>
          </cell>
          <cell r="J173">
            <v>2.8900462962962961E-2</v>
          </cell>
          <cell r="K173">
            <v>47</v>
          </cell>
        </row>
        <row r="174">
          <cell r="A174" t="str">
            <v>Rauscher1963</v>
          </cell>
          <cell r="B174" t="str">
            <v>Alex</v>
          </cell>
          <cell r="C174" t="str">
            <v>Rauscher</v>
          </cell>
          <cell r="D174">
            <v>1963</v>
          </cell>
          <cell r="E174" t="str">
            <v>AXIS Run Team</v>
          </cell>
          <cell r="F174" t="str">
            <v> CZE</v>
          </cell>
          <cell r="G174" t="str">
            <v>MD59</v>
          </cell>
          <cell r="H174">
            <v>7</v>
          </cell>
          <cell r="I174">
            <v>2.900462962962963E-2</v>
          </cell>
          <cell r="J174">
            <v>2.8912037037037038E-2</v>
          </cell>
          <cell r="K174">
            <v>47</v>
          </cell>
        </row>
        <row r="175">
          <cell r="A175" t="str">
            <v>Bém1970</v>
          </cell>
          <cell r="B175" t="str">
            <v>Tomáš</v>
          </cell>
          <cell r="C175" t="str">
            <v>Bém</v>
          </cell>
          <cell r="D175">
            <v>1970</v>
          </cell>
          <cell r="E175" t="str">
            <v>Mšeno-sever</v>
          </cell>
          <cell r="F175" t="str">
            <v> CZE</v>
          </cell>
          <cell r="G175" t="str">
            <v>MC49</v>
          </cell>
          <cell r="H175">
            <v>42</v>
          </cell>
          <cell r="I175">
            <v>2.9108796296296296E-2</v>
          </cell>
          <cell r="J175">
            <v>2.8935185185185185E-2</v>
          </cell>
          <cell r="K175">
            <v>47</v>
          </cell>
        </row>
        <row r="176">
          <cell r="A176" t="str">
            <v>Broža1985</v>
          </cell>
          <cell r="B176" t="str">
            <v>Vojtěch</v>
          </cell>
          <cell r="C176" t="str">
            <v>Broža</v>
          </cell>
          <cell r="D176">
            <v>1985</v>
          </cell>
          <cell r="E176" t="str">
            <v>Praha</v>
          </cell>
          <cell r="F176" t="str">
            <v> CZE</v>
          </cell>
          <cell r="G176" t="str">
            <v>MB39</v>
          </cell>
          <cell r="H176">
            <v>79</v>
          </cell>
          <cell r="I176">
            <v>2.9201388888888888E-2</v>
          </cell>
          <cell r="J176">
            <v>2.8958333333333336E-2</v>
          </cell>
          <cell r="K176">
            <v>47</v>
          </cell>
        </row>
        <row r="177">
          <cell r="A177" t="str">
            <v>Kracík1984</v>
          </cell>
          <cell r="B177" t="str">
            <v>Jan</v>
          </cell>
          <cell r="C177" t="str">
            <v>Kracík</v>
          </cell>
          <cell r="D177">
            <v>1984</v>
          </cell>
          <cell r="F177" t="str">
            <v> CZE</v>
          </cell>
          <cell r="G177" t="str">
            <v>MB39</v>
          </cell>
          <cell r="H177">
            <v>81</v>
          </cell>
          <cell r="I177">
            <v>2.9363425925925921E-2</v>
          </cell>
          <cell r="J177">
            <v>2.8958333333333336E-2</v>
          </cell>
          <cell r="K177">
            <v>47</v>
          </cell>
        </row>
        <row r="178">
          <cell r="A178" t="str">
            <v>Kain1984</v>
          </cell>
          <cell r="B178" t="str">
            <v>Václav</v>
          </cell>
          <cell r="C178" t="str">
            <v>Kain</v>
          </cell>
          <cell r="D178">
            <v>1984</v>
          </cell>
          <cell r="E178" t="str">
            <v>SPORT-LAV</v>
          </cell>
          <cell r="F178" t="str">
            <v> CZE</v>
          </cell>
          <cell r="G178" t="str">
            <v>MB39</v>
          </cell>
          <cell r="H178">
            <v>76</v>
          </cell>
          <cell r="I178">
            <v>2.9074074074074075E-2</v>
          </cell>
          <cell r="J178">
            <v>2.8969907407407406E-2</v>
          </cell>
          <cell r="K178">
            <v>47</v>
          </cell>
        </row>
        <row r="179">
          <cell r="A179" t="str">
            <v>Vaňura1981</v>
          </cell>
          <cell r="B179" t="str">
            <v>Ondřej</v>
          </cell>
          <cell r="C179" t="str">
            <v>Vaňura</v>
          </cell>
          <cell r="D179">
            <v>1981</v>
          </cell>
          <cell r="E179" t="str">
            <v>Sokol Běrunice</v>
          </cell>
          <cell r="F179" t="str">
            <v> CZE</v>
          </cell>
          <cell r="G179" t="str">
            <v>MB39</v>
          </cell>
          <cell r="H179">
            <v>78</v>
          </cell>
          <cell r="I179">
            <v>2.9131944444444446E-2</v>
          </cell>
          <cell r="J179">
            <v>2.8981481481481483E-2</v>
          </cell>
          <cell r="K179">
            <v>47</v>
          </cell>
        </row>
        <row r="180">
          <cell r="A180" t="str">
            <v>Steiner1985</v>
          </cell>
          <cell r="B180" t="str">
            <v>Jan</v>
          </cell>
          <cell r="C180" t="str">
            <v>Steiner</v>
          </cell>
          <cell r="D180">
            <v>1985</v>
          </cell>
          <cell r="E180" t="str">
            <v>HavlStein Team</v>
          </cell>
          <cell r="F180" t="str">
            <v> CZE</v>
          </cell>
          <cell r="G180" t="str">
            <v>MB39</v>
          </cell>
          <cell r="H180">
            <v>77</v>
          </cell>
          <cell r="I180">
            <v>2.9085648148148149E-2</v>
          </cell>
          <cell r="J180">
            <v>2.8993055555555553E-2</v>
          </cell>
          <cell r="K180">
            <v>47</v>
          </cell>
        </row>
        <row r="181">
          <cell r="A181" t="str">
            <v>Píchal1960</v>
          </cell>
          <cell r="B181" t="str">
            <v>Tomáš</v>
          </cell>
          <cell r="C181" t="str">
            <v>Píchal</v>
          </cell>
          <cell r="D181">
            <v>1960</v>
          </cell>
          <cell r="E181" t="str">
            <v>Růžďka</v>
          </cell>
          <cell r="F181" t="str">
            <v> CZE</v>
          </cell>
          <cell r="G181" t="str">
            <v>MD59</v>
          </cell>
          <cell r="H181">
            <v>8</v>
          </cell>
          <cell r="I181">
            <v>2.9143518518518517E-2</v>
          </cell>
          <cell r="J181">
            <v>2.90162037037037E-2</v>
          </cell>
          <cell r="K181">
            <v>47</v>
          </cell>
        </row>
        <row r="182">
          <cell r="A182" t="str">
            <v>Prchal1959</v>
          </cell>
          <cell r="B182" t="str">
            <v>Pavel</v>
          </cell>
          <cell r="C182" t="str">
            <v>Prchal</v>
          </cell>
          <cell r="D182">
            <v>1959</v>
          </cell>
          <cell r="E182" t="str">
            <v>GP Kolín</v>
          </cell>
          <cell r="F182" t="str">
            <v> CZE</v>
          </cell>
          <cell r="G182" t="str">
            <v>MD59</v>
          </cell>
          <cell r="H182">
            <v>9</v>
          </cell>
          <cell r="I182">
            <v>2.9189814814814811E-2</v>
          </cell>
          <cell r="J182">
            <v>2.9050925925925928E-2</v>
          </cell>
          <cell r="K182">
            <v>47</v>
          </cell>
        </row>
        <row r="183">
          <cell r="A183" t="str">
            <v>Patera1963</v>
          </cell>
          <cell r="B183" t="str">
            <v>Miroslav</v>
          </cell>
          <cell r="C183" t="str">
            <v>Patera</v>
          </cell>
          <cell r="D183">
            <v>1963</v>
          </cell>
          <cell r="E183" t="str">
            <v>BK Louny</v>
          </cell>
          <cell r="F183" t="str">
            <v> CZE</v>
          </cell>
          <cell r="G183" t="str">
            <v>MD59</v>
          </cell>
          <cell r="H183">
            <v>11</v>
          </cell>
          <cell r="I183">
            <v>2.9386574074074075E-2</v>
          </cell>
          <cell r="J183">
            <v>2.9108796296296296E-2</v>
          </cell>
          <cell r="K183">
            <v>47</v>
          </cell>
        </row>
        <row r="184">
          <cell r="A184" t="str">
            <v>Hlinka1974</v>
          </cell>
          <cell r="B184" t="str">
            <v>Robert</v>
          </cell>
          <cell r="C184" t="str">
            <v>Hlinka</v>
          </cell>
          <cell r="D184">
            <v>1974</v>
          </cell>
          <cell r="E184" t="str">
            <v>DHL ITS Running Club</v>
          </cell>
          <cell r="F184" t="str">
            <v> CZE</v>
          </cell>
          <cell r="G184" t="str">
            <v>MC49</v>
          </cell>
          <cell r="H184">
            <v>45</v>
          </cell>
          <cell r="I184">
            <v>2.9282407407407406E-2</v>
          </cell>
          <cell r="J184">
            <v>2.9120370370370366E-2</v>
          </cell>
          <cell r="K184">
            <v>47</v>
          </cell>
        </row>
        <row r="185">
          <cell r="A185" t="str">
            <v>Hanuš1976</v>
          </cell>
          <cell r="B185" t="str">
            <v>Petr</v>
          </cell>
          <cell r="C185" t="str">
            <v>Hanuš</v>
          </cell>
          <cell r="D185">
            <v>1976</v>
          </cell>
          <cell r="E185" t="str">
            <v>Hanušovi Pankáči</v>
          </cell>
          <cell r="F185" t="str">
            <v> CZE</v>
          </cell>
          <cell r="G185" t="str">
            <v>MC49</v>
          </cell>
          <cell r="H185">
            <v>44</v>
          </cell>
          <cell r="I185">
            <v>2.9212962962962965E-2</v>
          </cell>
          <cell r="J185">
            <v>2.9131944444444446E-2</v>
          </cell>
          <cell r="K185">
            <v>47</v>
          </cell>
        </row>
        <row r="186">
          <cell r="A186" t="str">
            <v>Štola1984</v>
          </cell>
          <cell r="B186" t="str">
            <v>Jakub</v>
          </cell>
          <cell r="C186" t="str">
            <v>Štola</v>
          </cell>
          <cell r="D186">
            <v>1984</v>
          </cell>
          <cell r="E186" t="str">
            <v>Praha</v>
          </cell>
          <cell r="F186" t="str">
            <v> CZE</v>
          </cell>
          <cell r="G186" t="str">
            <v>MB39</v>
          </cell>
          <cell r="H186">
            <v>80</v>
          </cell>
          <cell r="I186">
            <v>2.9317129629629634E-2</v>
          </cell>
          <cell r="J186">
            <v>2.9155092592592594E-2</v>
          </cell>
          <cell r="K186">
            <v>47</v>
          </cell>
        </row>
        <row r="187">
          <cell r="A187" t="str">
            <v>Beneš1970</v>
          </cell>
          <cell r="B187" t="str">
            <v>Radek</v>
          </cell>
          <cell r="C187" t="str">
            <v>Beneš</v>
          </cell>
          <cell r="D187">
            <v>1970</v>
          </cell>
          <cell r="E187" t="str">
            <v>Praha 18</v>
          </cell>
          <cell r="F187" t="str">
            <v> CZE</v>
          </cell>
          <cell r="G187" t="str">
            <v>MC49</v>
          </cell>
          <cell r="H187">
            <v>46</v>
          </cell>
          <cell r="I187">
            <v>2.9363425925925921E-2</v>
          </cell>
          <cell r="J187">
            <v>2.9155092592592594E-2</v>
          </cell>
          <cell r="K187">
            <v>47</v>
          </cell>
        </row>
        <row r="188">
          <cell r="A188" t="str">
            <v>Lenčová1992</v>
          </cell>
          <cell r="B188" t="str">
            <v>Jana</v>
          </cell>
          <cell r="C188" t="str">
            <v>Lenčová</v>
          </cell>
          <cell r="D188">
            <v>1992</v>
          </cell>
          <cell r="E188" t="str">
            <v>AC TJ Jičín</v>
          </cell>
          <cell r="F188" t="str">
            <v> CZE</v>
          </cell>
          <cell r="G188" t="str">
            <v>ZA29</v>
          </cell>
          <cell r="H188">
            <v>8</v>
          </cell>
          <cell r="I188">
            <v>2.9340277777777781E-2</v>
          </cell>
          <cell r="J188">
            <v>2.9224537037037038E-2</v>
          </cell>
          <cell r="K188">
            <v>58</v>
          </cell>
        </row>
        <row r="189">
          <cell r="A189" t="str">
            <v>Linha1974</v>
          </cell>
          <cell r="B189" t="str">
            <v>Tomáš</v>
          </cell>
          <cell r="C189" t="str">
            <v>Linha</v>
          </cell>
          <cell r="D189">
            <v>1974</v>
          </cell>
          <cell r="E189" t="str">
            <v>Praha 5</v>
          </cell>
          <cell r="F189" t="str">
            <v> CZE</v>
          </cell>
          <cell r="G189" t="str">
            <v>MC49</v>
          </cell>
          <cell r="H189">
            <v>48</v>
          </cell>
          <cell r="I189">
            <v>2.9398148148148149E-2</v>
          </cell>
          <cell r="J189">
            <v>2.9236111111111112E-2</v>
          </cell>
          <cell r="K189">
            <v>44</v>
          </cell>
        </row>
        <row r="190">
          <cell r="A190" t="str">
            <v>Fráňa1970</v>
          </cell>
          <cell r="B190" t="str">
            <v>Pavel</v>
          </cell>
          <cell r="C190" t="str">
            <v>Fráňa</v>
          </cell>
          <cell r="D190">
            <v>1970</v>
          </cell>
          <cell r="F190" t="str">
            <v> CZE</v>
          </cell>
          <cell r="G190" t="str">
            <v>MC49</v>
          </cell>
          <cell r="H190">
            <v>47</v>
          </cell>
          <cell r="I190">
            <v>2.9398148148148149E-2</v>
          </cell>
          <cell r="J190">
            <v>2.9247685185185186E-2</v>
          </cell>
          <cell r="K190">
            <v>44</v>
          </cell>
        </row>
        <row r="191">
          <cell r="A191" t="str">
            <v>Hájek1987</v>
          </cell>
          <cell r="B191" t="str">
            <v>Radek</v>
          </cell>
          <cell r="C191" t="str">
            <v>Hájek</v>
          </cell>
          <cell r="D191">
            <v>1987</v>
          </cell>
          <cell r="E191" t="str">
            <v>Ignorant Team</v>
          </cell>
          <cell r="F191" t="str">
            <v> CZE</v>
          </cell>
          <cell r="G191" t="str">
            <v>MB39</v>
          </cell>
          <cell r="H191">
            <v>90</v>
          </cell>
          <cell r="I191">
            <v>2.9791666666666664E-2</v>
          </cell>
          <cell r="J191">
            <v>2.9305555555555557E-2</v>
          </cell>
          <cell r="K191">
            <v>44</v>
          </cell>
        </row>
        <row r="192">
          <cell r="A192" t="str">
            <v>Bradáč1982</v>
          </cell>
          <cell r="B192" t="str">
            <v>Jiří</v>
          </cell>
          <cell r="C192" t="str">
            <v>Bradáč</v>
          </cell>
          <cell r="D192">
            <v>1982</v>
          </cell>
          <cell r="E192" t="str">
            <v>SABZO</v>
          </cell>
          <cell r="F192" t="str">
            <v> CZE</v>
          </cell>
          <cell r="G192" t="str">
            <v>MB39</v>
          </cell>
          <cell r="H192">
            <v>84</v>
          </cell>
          <cell r="I192">
            <v>2.9479166666666667E-2</v>
          </cell>
          <cell r="J192">
            <v>2.9340277777777781E-2</v>
          </cell>
          <cell r="K192">
            <v>44</v>
          </cell>
        </row>
        <row r="193">
          <cell r="A193" t="str">
            <v>Pur1955</v>
          </cell>
          <cell r="B193" t="str">
            <v>Václav</v>
          </cell>
          <cell r="C193" t="str">
            <v>Pur</v>
          </cell>
          <cell r="D193">
            <v>1955</v>
          </cell>
          <cell r="E193" t="str">
            <v>Šumperk</v>
          </cell>
          <cell r="F193" t="str">
            <v> CZE</v>
          </cell>
          <cell r="G193" t="str">
            <v>ME69</v>
          </cell>
          <cell r="H193">
            <v>5</v>
          </cell>
          <cell r="I193">
            <v>2.9490740740740744E-2</v>
          </cell>
          <cell r="J193">
            <v>2.9340277777777781E-2</v>
          </cell>
          <cell r="K193">
            <v>44</v>
          </cell>
        </row>
        <row r="194">
          <cell r="A194" t="str">
            <v>Mikeš1977</v>
          </cell>
          <cell r="B194" t="str">
            <v>Filip</v>
          </cell>
          <cell r="C194" t="str">
            <v>Mikeš</v>
          </cell>
          <cell r="D194">
            <v>1977</v>
          </cell>
          <cell r="E194" t="str">
            <v>CK Vinohradské šlapky</v>
          </cell>
          <cell r="F194" t="str">
            <v> CZE</v>
          </cell>
          <cell r="G194" t="str">
            <v>MC49</v>
          </cell>
          <cell r="H194">
            <v>51</v>
          </cell>
          <cell r="I194">
            <v>2.9513888888888892E-2</v>
          </cell>
          <cell r="J194">
            <v>2.9340277777777781E-2</v>
          </cell>
          <cell r="K194">
            <v>44</v>
          </cell>
        </row>
        <row r="195">
          <cell r="A195" t="str">
            <v>Kasa1980</v>
          </cell>
          <cell r="B195" t="str">
            <v>Martin</v>
          </cell>
          <cell r="C195" t="str">
            <v>Kasa</v>
          </cell>
          <cell r="D195">
            <v>1980</v>
          </cell>
          <cell r="E195" t="str">
            <v>Pilulka.cz - running team</v>
          </cell>
          <cell r="F195" t="str">
            <v> CZE</v>
          </cell>
          <cell r="G195" t="str">
            <v>MB39</v>
          </cell>
          <cell r="H195">
            <v>83</v>
          </cell>
          <cell r="I195">
            <v>2.9456018518518517E-2</v>
          </cell>
          <cell r="J195">
            <v>2.9351851851851851E-2</v>
          </cell>
          <cell r="K195">
            <v>44</v>
          </cell>
        </row>
        <row r="196">
          <cell r="A196" t="str">
            <v>Tichý1975</v>
          </cell>
          <cell r="B196" t="str">
            <v>Jiří</v>
          </cell>
          <cell r="C196" t="str">
            <v>Tichý</v>
          </cell>
          <cell r="D196">
            <v>1975</v>
          </cell>
          <cell r="E196" t="str">
            <v>Czech Outdoor Extreme Team</v>
          </cell>
          <cell r="F196" t="str">
            <v> CZE</v>
          </cell>
          <cell r="G196" t="str">
            <v>MC49</v>
          </cell>
          <cell r="H196">
            <v>50</v>
          </cell>
          <cell r="I196">
            <v>2.9502314814814815E-2</v>
          </cell>
          <cell r="J196">
            <v>2.9351851851851851E-2</v>
          </cell>
          <cell r="K196">
            <v>44</v>
          </cell>
        </row>
        <row r="197">
          <cell r="A197" t="str">
            <v>Matějka1973</v>
          </cell>
          <cell r="B197" t="str">
            <v>Josef</v>
          </cell>
          <cell r="C197" t="str">
            <v>Matějka</v>
          </cell>
          <cell r="D197">
            <v>1973</v>
          </cell>
          <cell r="E197" t="str">
            <v>Praha 9</v>
          </cell>
          <cell r="F197" t="str">
            <v> CZE</v>
          </cell>
          <cell r="G197" t="str">
            <v>MC49</v>
          </cell>
          <cell r="H197">
            <v>49</v>
          </cell>
          <cell r="I197">
            <v>2.9444444444444443E-2</v>
          </cell>
          <cell r="J197">
            <v>2.9363425925925921E-2</v>
          </cell>
          <cell r="K197">
            <v>44</v>
          </cell>
        </row>
        <row r="198">
          <cell r="A198" t="str">
            <v>Liška1983</v>
          </cell>
          <cell r="B198" t="str">
            <v>Jan</v>
          </cell>
          <cell r="C198" t="str">
            <v>Liška</v>
          </cell>
          <cell r="D198">
            <v>1983</v>
          </cell>
          <cell r="E198" t="str">
            <v>Písek</v>
          </cell>
          <cell r="F198" t="str">
            <v> CZE</v>
          </cell>
          <cell r="G198" t="str">
            <v>MB39</v>
          </cell>
          <cell r="H198">
            <v>85</v>
          </cell>
          <cell r="I198">
            <v>2.9537037037037039E-2</v>
          </cell>
          <cell r="J198">
            <v>2.9421296296296296E-2</v>
          </cell>
          <cell r="K198">
            <v>44</v>
          </cell>
        </row>
        <row r="199">
          <cell r="A199" t="str">
            <v>Flak1979</v>
          </cell>
          <cell r="B199" t="str">
            <v>David</v>
          </cell>
          <cell r="C199" t="str">
            <v>Flak</v>
          </cell>
          <cell r="D199">
            <v>1979</v>
          </cell>
          <cell r="E199" t="str">
            <v>Kellys Bikeranch Team</v>
          </cell>
          <cell r="F199" t="str">
            <v> CZE</v>
          </cell>
          <cell r="G199" t="str">
            <v>MB39</v>
          </cell>
          <cell r="H199">
            <v>86</v>
          </cell>
          <cell r="I199">
            <v>2.9560185185185189E-2</v>
          </cell>
          <cell r="J199">
            <v>2.9421296296296296E-2</v>
          </cell>
          <cell r="K199">
            <v>44</v>
          </cell>
        </row>
        <row r="200">
          <cell r="A200" t="str">
            <v>Ježek1978</v>
          </cell>
          <cell r="B200" t="str">
            <v>Michal</v>
          </cell>
          <cell r="C200" t="str">
            <v>Ježek</v>
          </cell>
          <cell r="D200">
            <v>1978</v>
          </cell>
          <cell r="E200" t="str">
            <v>Bjež Racing Team</v>
          </cell>
          <cell r="F200" t="str">
            <v> CZE</v>
          </cell>
          <cell r="G200" t="str">
            <v>MB39</v>
          </cell>
          <cell r="H200">
            <v>87</v>
          </cell>
          <cell r="I200">
            <v>2.9618055555555554E-2</v>
          </cell>
          <cell r="J200">
            <v>2.9421296296296296E-2</v>
          </cell>
          <cell r="K200">
            <v>44</v>
          </cell>
        </row>
        <row r="201">
          <cell r="A201" t="str">
            <v>Hodboď1974</v>
          </cell>
          <cell r="B201" t="str">
            <v>Miroslav</v>
          </cell>
          <cell r="C201" t="str">
            <v>Hodboď</v>
          </cell>
          <cell r="D201">
            <v>1974</v>
          </cell>
          <cell r="E201" t="str">
            <v>SKP Nymburk</v>
          </cell>
          <cell r="F201" t="str">
            <v> CZE</v>
          </cell>
          <cell r="G201" t="str">
            <v>MC49</v>
          </cell>
          <cell r="H201">
            <v>52</v>
          </cell>
          <cell r="I201">
            <v>2.9583333333333336E-2</v>
          </cell>
          <cell r="J201">
            <v>2.946759259259259E-2</v>
          </cell>
          <cell r="K201">
            <v>44</v>
          </cell>
        </row>
        <row r="202">
          <cell r="A202" t="str">
            <v>Procházková1991</v>
          </cell>
          <cell r="B202" t="str">
            <v>Markéta</v>
          </cell>
          <cell r="C202" t="str">
            <v>Procházková</v>
          </cell>
          <cell r="D202">
            <v>1991</v>
          </cell>
          <cell r="F202" t="str">
            <v> CZE</v>
          </cell>
          <cell r="G202" t="str">
            <v>ZA29</v>
          </cell>
          <cell r="H202">
            <v>9</v>
          </cell>
          <cell r="I202">
            <v>2.9594907407407407E-2</v>
          </cell>
          <cell r="J202">
            <v>2.946759259259259E-2</v>
          </cell>
          <cell r="K202">
            <v>58</v>
          </cell>
        </row>
        <row r="203">
          <cell r="A203" t="str">
            <v>Nový1977</v>
          </cell>
          <cell r="B203" t="str">
            <v>Pavel</v>
          </cell>
          <cell r="C203" t="str">
            <v>Nový</v>
          </cell>
          <cell r="D203">
            <v>1977</v>
          </cell>
          <cell r="E203" t="str">
            <v>Triatlon Mladá Boleslav</v>
          </cell>
          <cell r="F203" t="str">
            <v> CZE</v>
          </cell>
          <cell r="G203" t="str">
            <v>MC49</v>
          </cell>
          <cell r="H203">
            <v>53</v>
          </cell>
          <cell r="I203">
            <v>2.9641203703703701E-2</v>
          </cell>
          <cell r="J203">
            <v>2.946759259259259E-2</v>
          </cell>
          <cell r="K203">
            <v>44</v>
          </cell>
        </row>
        <row r="204">
          <cell r="A204" t="str">
            <v>Košina1992</v>
          </cell>
          <cell r="B204" t="str">
            <v>Martin</v>
          </cell>
          <cell r="C204" t="str">
            <v>Košina</v>
          </cell>
          <cell r="D204">
            <v>1992</v>
          </cell>
          <cell r="E204" t="str">
            <v>TJ Jiskra Třeboň</v>
          </cell>
          <cell r="F204" t="str">
            <v> CZE</v>
          </cell>
          <cell r="G204" t="str">
            <v>MA29</v>
          </cell>
          <cell r="H204">
            <v>35</v>
          </cell>
          <cell r="I204">
            <v>2.989583333333333E-2</v>
          </cell>
          <cell r="J204">
            <v>2.9479166666666667E-2</v>
          </cell>
          <cell r="K204">
            <v>44</v>
          </cell>
        </row>
        <row r="205">
          <cell r="A205" t="str">
            <v>Staněk1983</v>
          </cell>
          <cell r="B205" t="str">
            <v>Daniel</v>
          </cell>
          <cell r="C205" t="str">
            <v>Staněk</v>
          </cell>
          <cell r="D205">
            <v>1983</v>
          </cell>
          <cell r="E205" t="str">
            <v>Běžecký klub České spořitelny</v>
          </cell>
          <cell r="F205" t="str">
            <v> CZE</v>
          </cell>
          <cell r="G205" t="str">
            <v>MB39</v>
          </cell>
          <cell r="H205">
            <v>88</v>
          </cell>
          <cell r="I205">
            <v>2.974537037037037E-2</v>
          </cell>
          <cell r="J205">
            <v>2.9490740740740744E-2</v>
          </cell>
          <cell r="K205">
            <v>44</v>
          </cell>
        </row>
        <row r="206">
          <cell r="A206" t="str">
            <v>Němec1948</v>
          </cell>
          <cell r="B206" t="str">
            <v>Jiří</v>
          </cell>
          <cell r="C206" t="str">
            <v>Němec</v>
          </cell>
          <cell r="D206">
            <v>1948</v>
          </cell>
          <cell r="E206" t="str">
            <v>Atletika Vlašim</v>
          </cell>
          <cell r="F206" t="str">
            <v> CZE</v>
          </cell>
          <cell r="G206" t="str">
            <v>ME69</v>
          </cell>
          <cell r="H206">
            <v>6</v>
          </cell>
          <cell r="I206">
            <v>2.9629629629629627E-2</v>
          </cell>
          <cell r="J206">
            <v>2.9525462962962962E-2</v>
          </cell>
          <cell r="K206">
            <v>44</v>
          </cell>
        </row>
        <row r="207">
          <cell r="A207" t="str">
            <v>Illner1996</v>
          </cell>
          <cell r="B207" t="str">
            <v>Vojta</v>
          </cell>
          <cell r="C207" t="str">
            <v>Illner</v>
          </cell>
          <cell r="D207">
            <v>1996</v>
          </cell>
          <cell r="E207" t="str">
            <v>ČVUT v Praze</v>
          </cell>
          <cell r="F207" t="str">
            <v> CZE</v>
          </cell>
          <cell r="G207" t="str">
            <v>MA29</v>
          </cell>
          <cell r="H207">
            <v>33</v>
          </cell>
          <cell r="I207">
            <v>2.9594907407407407E-2</v>
          </cell>
          <cell r="J207">
            <v>2.9537037037037039E-2</v>
          </cell>
          <cell r="K207">
            <v>44</v>
          </cell>
        </row>
        <row r="208">
          <cell r="A208" t="str">
            <v>Pláteník1982</v>
          </cell>
          <cell r="B208" t="str">
            <v>Zbyněk</v>
          </cell>
          <cell r="C208" t="str">
            <v>Pláteník</v>
          </cell>
          <cell r="D208">
            <v>1982</v>
          </cell>
          <cell r="E208" t="str">
            <v>RACE SPACE</v>
          </cell>
          <cell r="F208" t="str">
            <v> CZE</v>
          </cell>
          <cell r="G208" t="str">
            <v>MB39</v>
          </cell>
          <cell r="H208">
            <v>89</v>
          </cell>
          <cell r="I208">
            <v>2.9768518518518517E-2</v>
          </cell>
          <cell r="J208">
            <v>2.9537037037037039E-2</v>
          </cell>
          <cell r="K208">
            <v>44</v>
          </cell>
        </row>
        <row r="209">
          <cell r="A209" t="str">
            <v>Koutník1972</v>
          </cell>
          <cell r="B209" t="str">
            <v>Dušan</v>
          </cell>
          <cell r="C209" t="str">
            <v>Koutník</v>
          </cell>
          <cell r="D209">
            <v>1972</v>
          </cell>
          <cell r="E209" t="str">
            <v>Sokol Vlastibořice</v>
          </cell>
          <cell r="F209" t="str">
            <v> CZE</v>
          </cell>
          <cell r="G209" t="str">
            <v>MC49</v>
          </cell>
          <cell r="H209">
            <v>64</v>
          </cell>
          <cell r="I209">
            <v>2.9965277777777775E-2</v>
          </cell>
          <cell r="J209">
            <v>2.9537037037037039E-2</v>
          </cell>
          <cell r="K209">
            <v>44</v>
          </cell>
        </row>
        <row r="210">
          <cell r="A210" t="str">
            <v>Hodboď1958</v>
          </cell>
          <cell r="B210" t="str">
            <v>Radko</v>
          </cell>
          <cell r="C210" t="str">
            <v>Hodboď</v>
          </cell>
          <cell r="D210">
            <v>1958</v>
          </cell>
          <cell r="E210" t="str">
            <v>AC Slovan Liberec</v>
          </cell>
          <cell r="F210" t="str">
            <v> CZE</v>
          </cell>
          <cell r="G210" t="str">
            <v>MD59</v>
          </cell>
          <cell r="H210">
            <v>13</v>
          </cell>
          <cell r="I210">
            <v>2.9849537037037036E-2</v>
          </cell>
          <cell r="J210">
            <v>2.9548611111111109E-2</v>
          </cell>
          <cell r="K210">
            <v>44</v>
          </cell>
        </row>
        <row r="211">
          <cell r="A211" t="str">
            <v>Bezděk1979</v>
          </cell>
          <cell r="B211" t="str">
            <v>Miroslav</v>
          </cell>
          <cell r="C211" t="str">
            <v>Bezděk</v>
          </cell>
          <cell r="D211">
            <v>1979</v>
          </cell>
          <cell r="F211" t="str">
            <v> CZE</v>
          </cell>
          <cell r="G211" t="str">
            <v>MB39</v>
          </cell>
          <cell r="H211">
            <v>91</v>
          </cell>
          <cell r="I211">
            <v>2.9791666666666664E-2</v>
          </cell>
          <cell r="J211">
            <v>2.9560185185185189E-2</v>
          </cell>
          <cell r="K211">
            <v>44</v>
          </cell>
        </row>
        <row r="212">
          <cell r="A212" t="str">
            <v>Ondrůšek1960</v>
          </cell>
          <cell r="B212" t="str">
            <v>Libor</v>
          </cell>
          <cell r="C212" t="str">
            <v>Ondrůšek</v>
          </cell>
          <cell r="D212">
            <v>1960</v>
          </cell>
          <cell r="E212" t="str">
            <v>Morové Šlehy</v>
          </cell>
          <cell r="F212" t="str">
            <v> CZE</v>
          </cell>
          <cell r="G212" t="str">
            <v>MD59</v>
          </cell>
          <cell r="H212">
            <v>12</v>
          </cell>
          <cell r="I212">
            <v>2.9722222222222219E-2</v>
          </cell>
          <cell r="J212">
            <v>2.9571759259259259E-2</v>
          </cell>
          <cell r="K212">
            <v>44</v>
          </cell>
        </row>
        <row r="213">
          <cell r="A213" t="str">
            <v>Matyášová1965</v>
          </cell>
          <cell r="B213" t="str">
            <v>Jana</v>
          </cell>
          <cell r="C213" t="str">
            <v>Matyášová</v>
          </cell>
          <cell r="D213">
            <v>1965</v>
          </cell>
          <cell r="E213" t="str">
            <v>Dolní Dobrouč</v>
          </cell>
          <cell r="F213" t="str">
            <v> CZE</v>
          </cell>
          <cell r="G213" t="str">
            <v>ZD59</v>
          </cell>
          <cell r="H213">
            <v>1</v>
          </cell>
          <cell r="I213">
            <v>2.960648148148148E-2</v>
          </cell>
          <cell r="J213">
            <v>2.9583333333333336E-2</v>
          </cell>
          <cell r="K213">
            <v>58</v>
          </cell>
        </row>
        <row r="214">
          <cell r="A214" t="str">
            <v>Podolák1974</v>
          </cell>
          <cell r="B214" t="str">
            <v>Karel</v>
          </cell>
          <cell r="C214" t="str">
            <v>Podolák</v>
          </cell>
          <cell r="D214">
            <v>1974</v>
          </cell>
          <cell r="F214" t="str">
            <v> CZE</v>
          </cell>
          <cell r="G214" t="str">
            <v>MC49</v>
          </cell>
          <cell r="H214">
            <v>54</v>
          </cell>
          <cell r="I214">
            <v>2.9710648148148149E-2</v>
          </cell>
          <cell r="J214">
            <v>2.9583333333333336E-2</v>
          </cell>
          <cell r="K214">
            <v>44</v>
          </cell>
        </row>
        <row r="215">
          <cell r="A215" t="str">
            <v>Veis1976</v>
          </cell>
          <cell r="B215" t="str">
            <v>Zdeněk</v>
          </cell>
          <cell r="C215" t="str">
            <v>Veis</v>
          </cell>
          <cell r="D215">
            <v>1976</v>
          </cell>
          <cell r="E215" t="str">
            <v>ELEVEN MERCEDES MITAS TEAM</v>
          </cell>
          <cell r="F215" t="str">
            <v> CZE</v>
          </cell>
          <cell r="G215" t="str">
            <v>MC49</v>
          </cell>
          <cell r="H215">
            <v>60</v>
          </cell>
          <cell r="I215">
            <v>2.9861111111111113E-2</v>
          </cell>
          <cell r="J215">
            <v>2.9583333333333336E-2</v>
          </cell>
          <cell r="K215">
            <v>44</v>
          </cell>
        </row>
        <row r="216">
          <cell r="A216" t="str">
            <v>Pfeifer1974</v>
          </cell>
          <cell r="B216" t="str">
            <v>Jiří</v>
          </cell>
          <cell r="C216" t="str">
            <v>Pfeifer</v>
          </cell>
          <cell r="D216">
            <v>1974</v>
          </cell>
          <cell r="E216" t="str">
            <v>AC Sparta Praha Cycling</v>
          </cell>
          <cell r="F216" t="str">
            <v> CZE</v>
          </cell>
          <cell r="G216" t="str">
            <v>MC49</v>
          </cell>
          <cell r="H216">
            <v>58</v>
          </cell>
          <cell r="I216">
            <v>2.9826388888888892E-2</v>
          </cell>
          <cell r="J216">
            <v>2.9594907407407407E-2</v>
          </cell>
          <cell r="K216">
            <v>44</v>
          </cell>
        </row>
        <row r="217">
          <cell r="A217" t="str">
            <v>Svoboda1969</v>
          </cell>
          <cell r="B217" t="str">
            <v>Pavel</v>
          </cell>
          <cell r="C217" t="str">
            <v>Svoboda</v>
          </cell>
          <cell r="D217">
            <v>1969</v>
          </cell>
          <cell r="E217" t="str">
            <v>SK Vlaška</v>
          </cell>
          <cell r="F217" t="str">
            <v> CZE</v>
          </cell>
          <cell r="G217" t="str">
            <v>MC49</v>
          </cell>
          <cell r="H217">
            <v>55</v>
          </cell>
          <cell r="I217">
            <v>2.974537037037037E-2</v>
          </cell>
          <cell r="J217">
            <v>2.960648148148148E-2</v>
          </cell>
          <cell r="K217">
            <v>44</v>
          </cell>
        </row>
        <row r="218">
          <cell r="A218" t="str">
            <v>Jirovský1973</v>
          </cell>
          <cell r="B218" t="str">
            <v>Jan</v>
          </cell>
          <cell r="C218" t="str">
            <v>Jirovský</v>
          </cell>
          <cell r="D218">
            <v>1973</v>
          </cell>
          <cell r="F218" t="str">
            <v> CZE</v>
          </cell>
          <cell r="G218" t="str">
            <v>MC49</v>
          </cell>
          <cell r="H218">
            <v>56</v>
          </cell>
          <cell r="I218">
            <v>2.9780092592592594E-2</v>
          </cell>
          <cell r="J218">
            <v>2.960648148148148E-2</v>
          </cell>
          <cell r="K218">
            <v>44</v>
          </cell>
        </row>
        <row r="219">
          <cell r="A219" t="str">
            <v>Havelka1968</v>
          </cell>
          <cell r="B219" t="str">
            <v>Milan</v>
          </cell>
          <cell r="C219" t="str">
            <v>Havelka</v>
          </cell>
          <cell r="D219">
            <v>1968</v>
          </cell>
          <cell r="E219" t="str">
            <v>Praha</v>
          </cell>
          <cell r="F219" t="str">
            <v> CZE</v>
          </cell>
          <cell r="G219" t="str">
            <v>MC49</v>
          </cell>
          <cell r="H219">
            <v>62</v>
          </cell>
          <cell r="I219">
            <v>2.9942129629629628E-2</v>
          </cell>
          <cell r="J219">
            <v>2.960648148148148E-2</v>
          </cell>
          <cell r="K219">
            <v>44</v>
          </cell>
        </row>
        <row r="220">
          <cell r="A220" t="str">
            <v>Votava1991</v>
          </cell>
          <cell r="B220" t="str">
            <v>Jan</v>
          </cell>
          <cell r="C220" t="str">
            <v>Votava</v>
          </cell>
          <cell r="D220">
            <v>1991</v>
          </cell>
          <cell r="F220" t="str">
            <v> CZE</v>
          </cell>
          <cell r="G220" t="str">
            <v>MA29</v>
          </cell>
          <cell r="H220">
            <v>38</v>
          </cell>
          <cell r="I220">
            <v>2.9942129629629628E-2</v>
          </cell>
          <cell r="J220">
            <v>2.9618055555555554E-2</v>
          </cell>
          <cell r="K220">
            <v>44</v>
          </cell>
        </row>
        <row r="221">
          <cell r="A221" t="str">
            <v>Vekrbauer2000</v>
          </cell>
          <cell r="B221" t="str">
            <v>Diviš</v>
          </cell>
          <cell r="C221" t="str">
            <v>Vekrbauer</v>
          </cell>
          <cell r="D221">
            <v>2000</v>
          </cell>
          <cell r="F221" t="str">
            <v> CZE</v>
          </cell>
          <cell r="G221" t="str">
            <v>MA29</v>
          </cell>
          <cell r="H221">
            <v>37</v>
          </cell>
          <cell r="I221">
            <v>2.9930555555555557E-2</v>
          </cell>
          <cell r="J221">
            <v>2.9629629629629627E-2</v>
          </cell>
          <cell r="K221">
            <v>44</v>
          </cell>
        </row>
        <row r="222">
          <cell r="A222" t="str">
            <v>Pavel1976</v>
          </cell>
          <cell r="B222" t="str">
            <v>Janyš</v>
          </cell>
          <cell r="C222" t="str">
            <v>Pavel</v>
          </cell>
          <cell r="D222">
            <v>1976</v>
          </cell>
          <cell r="E222" t="str">
            <v>Praha</v>
          </cell>
          <cell r="F222" t="str">
            <v> CZE</v>
          </cell>
          <cell r="G222" t="str">
            <v>MC49</v>
          </cell>
          <cell r="H222">
            <v>57</v>
          </cell>
          <cell r="I222">
            <v>2.9791666666666664E-2</v>
          </cell>
          <cell r="J222">
            <v>2.9652777777777778E-2</v>
          </cell>
          <cell r="K222">
            <v>44</v>
          </cell>
        </row>
        <row r="223">
          <cell r="A223" t="str">
            <v>Čmelík1961</v>
          </cell>
          <cell r="B223" t="str">
            <v>Ladislav</v>
          </cell>
          <cell r="C223" t="str">
            <v>Čmelík</v>
          </cell>
          <cell r="D223">
            <v>1961</v>
          </cell>
          <cell r="E223" t="str">
            <v>Maraton tým Pavla Nováka</v>
          </cell>
          <cell r="F223" t="str">
            <v> CZE</v>
          </cell>
          <cell r="G223" t="str">
            <v>MD59</v>
          </cell>
          <cell r="H223">
            <v>15</v>
          </cell>
          <cell r="I223">
            <v>3.0034722222222223E-2</v>
          </cell>
          <cell r="J223">
            <v>2.9652777777777778E-2</v>
          </cell>
          <cell r="K223">
            <v>44</v>
          </cell>
        </row>
        <row r="224">
          <cell r="A224" t="str">
            <v>Vltavský1978</v>
          </cell>
          <cell r="B224" t="str">
            <v>Petr</v>
          </cell>
          <cell r="C224" t="str">
            <v>Vltavský</v>
          </cell>
          <cell r="D224">
            <v>1978</v>
          </cell>
          <cell r="E224" t="str">
            <v>Laky Team</v>
          </cell>
          <cell r="F224" t="str">
            <v> CZE</v>
          </cell>
          <cell r="G224" t="str">
            <v>MB39</v>
          </cell>
          <cell r="H224">
            <v>93</v>
          </cell>
          <cell r="I224">
            <v>2.988425925925926E-2</v>
          </cell>
          <cell r="J224">
            <v>2.9675925925925925E-2</v>
          </cell>
          <cell r="K224">
            <v>44</v>
          </cell>
        </row>
        <row r="225">
          <cell r="A225" t="str">
            <v>Petrů1991</v>
          </cell>
          <cell r="B225" t="str">
            <v>Michal</v>
          </cell>
          <cell r="C225" t="str">
            <v>Petrů</v>
          </cell>
          <cell r="D225">
            <v>1991</v>
          </cell>
          <cell r="E225" t="str">
            <v>TJ Sokol Sruhařov</v>
          </cell>
          <cell r="F225" t="str">
            <v> CZE</v>
          </cell>
          <cell r="G225" t="str">
            <v>MA29</v>
          </cell>
          <cell r="H225">
            <v>36</v>
          </cell>
          <cell r="I225">
            <v>2.991898148148148E-2</v>
          </cell>
          <cell r="J225">
            <v>2.9675925925925925E-2</v>
          </cell>
          <cell r="K225">
            <v>44</v>
          </cell>
        </row>
        <row r="226">
          <cell r="A226" t="str">
            <v>Friedl1972</v>
          </cell>
          <cell r="B226" t="str">
            <v>Marek</v>
          </cell>
          <cell r="C226" t="str">
            <v>Friedl</v>
          </cell>
          <cell r="D226">
            <v>1972</v>
          </cell>
          <cell r="F226" t="str">
            <v> CZE</v>
          </cell>
          <cell r="G226" t="str">
            <v>MC49</v>
          </cell>
          <cell r="H226">
            <v>67</v>
          </cell>
          <cell r="I226">
            <v>3.0127314814814815E-2</v>
          </cell>
          <cell r="J226">
            <v>2.9687500000000002E-2</v>
          </cell>
          <cell r="K226">
            <v>44</v>
          </cell>
        </row>
        <row r="227">
          <cell r="A227" t="str">
            <v>Fafejta1973</v>
          </cell>
          <cell r="B227" t="str">
            <v>Václav</v>
          </cell>
          <cell r="C227" t="str">
            <v>Fafejta</v>
          </cell>
          <cell r="D227">
            <v>1973</v>
          </cell>
          <cell r="E227" t="str">
            <v>TJ LIGA 100 PRAHA</v>
          </cell>
          <cell r="F227" t="str">
            <v> CZE</v>
          </cell>
          <cell r="G227" t="str">
            <v>MC49</v>
          </cell>
          <cell r="H227">
            <v>59</v>
          </cell>
          <cell r="I227">
            <v>2.9837962962962965E-2</v>
          </cell>
          <cell r="J227">
            <v>2.9710648148148149E-2</v>
          </cell>
          <cell r="K227">
            <v>44</v>
          </cell>
        </row>
        <row r="228">
          <cell r="A228" t="str">
            <v>Beneš1969</v>
          </cell>
          <cell r="B228" t="str">
            <v>Vladimír</v>
          </cell>
          <cell r="C228" t="str">
            <v>Beneš</v>
          </cell>
          <cell r="D228">
            <v>1969</v>
          </cell>
          <cell r="E228" t="str">
            <v>Joskatel Team</v>
          </cell>
          <cell r="F228" t="str">
            <v> CZE</v>
          </cell>
          <cell r="G228" t="str">
            <v>MC49</v>
          </cell>
          <cell r="H228">
            <v>61</v>
          </cell>
          <cell r="I228">
            <v>2.990740740740741E-2</v>
          </cell>
          <cell r="J228">
            <v>2.9756944444444447E-2</v>
          </cell>
          <cell r="K228">
            <v>44</v>
          </cell>
        </row>
        <row r="229">
          <cell r="A229" t="str">
            <v>Vodička1986</v>
          </cell>
          <cell r="B229" t="str">
            <v>Martin</v>
          </cell>
          <cell r="C229" t="str">
            <v>Vodička</v>
          </cell>
          <cell r="D229">
            <v>1986</v>
          </cell>
          <cell r="E229" t="str">
            <v>Praha</v>
          </cell>
          <cell r="F229" t="str">
            <v> CZE</v>
          </cell>
          <cell r="G229" t="str">
            <v>MB39</v>
          </cell>
          <cell r="H229">
            <v>99</v>
          </cell>
          <cell r="I229">
            <v>3.0266203703703708E-2</v>
          </cell>
          <cell r="J229">
            <v>2.9756944444444447E-2</v>
          </cell>
          <cell r="K229">
            <v>44</v>
          </cell>
        </row>
        <row r="230">
          <cell r="A230" t="str">
            <v>Barták1988</v>
          </cell>
          <cell r="B230" t="str">
            <v>Zdeněk</v>
          </cell>
          <cell r="C230" t="str">
            <v>Barták</v>
          </cell>
          <cell r="D230">
            <v>1988</v>
          </cell>
          <cell r="E230" t="str">
            <v>Bowling Squash Sadská</v>
          </cell>
          <cell r="F230" t="str">
            <v> CZE</v>
          </cell>
          <cell r="G230" t="str">
            <v>MA29</v>
          </cell>
          <cell r="H230">
            <v>34</v>
          </cell>
          <cell r="I230">
            <v>2.9872685185185183E-2</v>
          </cell>
          <cell r="J230">
            <v>2.9768518518518517E-2</v>
          </cell>
          <cell r="K230">
            <v>44</v>
          </cell>
        </row>
        <row r="231">
          <cell r="A231" t="str">
            <v>Petrů1968</v>
          </cell>
          <cell r="B231" t="str">
            <v>Miroslav</v>
          </cell>
          <cell r="C231" t="str">
            <v>Petrů</v>
          </cell>
          <cell r="D231">
            <v>1968</v>
          </cell>
          <cell r="E231" t="str">
            <v>Sokol Troja</v>
          </cell>
          <cell r="F231" t="str">
            <v> CZE</v>
          </cell>
          <cell r="G231" t="str">
            <v>MC49</v>
          </cell>
          <cell r="H231">
            <v>63</v>
          </cell>
          <cell r="I231">
            <v>2.9965277777777775E-2</v>
          </cell>
          <cell r="J231">
            <v>2.9768518518518517E-2</v>
          </cell>
          <cell r="K231">
            <v>44</v>
          </cell>
        </row>
        <row r="232">
          <cell r="A232" t="str">
            <v>Seidl1986</v>
          </cell>
          <cell r="B232" t="str">
            <v>Jan</v>
          </cell>
          <cell r="C232" t="str">
            <v>Seidl</v>
          </cell>
          <cell r="D232">
            <v>1986</v>
          </cell>
          <cell r="E232" t="str">
            <v>Siko Koupelny</v>
          </cell>
          <cell r="F232" t="str">
            <v> CZE</v>
          </cell>
          <cell r="G232" t="str">
            <v>MB39</v>
          </cell>
          <cell r="H232">
            <v>92</v>
          </cell>
          <cell r="I232">
            <v>2.9872685185185183E-2</v>
          </cell>
          <cell r="J232">
            <v>2.9780092592592594E-2</v>
          </cell>
          <cell r="K232">
            <v>44</v>
          </cell>
        </row>
        <row r="233">
          <cell r="A233" t="str">
            <v>Vaculík1983</v>
          </cell>
          <cell r="B233" t="str">
            <v>Martin</v>
          </cell>
          <cell r="C233" t="str">
            <v>Vaculík</v>
          </cell>
          <cell r="D233">
            <v>1983</v>
          </cell>
          <cell r="E233" t="str">
            <v>Praha</v>
          </cell>
          <cell r="F233" t="str">
            <v> CZE</v>
          </cell>
          <cell r="G233" t="str">
            <v>MB39</v>
          </cell>
          <cell r="H233">
            <v>94</v>
          </cell>
          <cell r="I233">
            <v>2.991898148148148E-2</v>
          </cell>
          <cell r="J233">
            <v>2.9780092592592594E-2</v>
          </cell>
          <cell r="K233">
            <v>44</v>
          </cell>
        </row>
        <row r="234">
          <cell r="A234" t="str">
            <v>Vavreček1963</v>
          </cell>
          <cell r="B234" t="str">
            <v>Miroslav</v>
          </cell>
          <cell r="C234" t="str">
            <v>Vavreček</v>
          </cell>
          <cell r="D234">
            <v>1963</v>
          </cell>
          <cell r="E234" t="str">
            <v>Bechyně</v>
          </cell>
          <cell r="F234" t="str">
            <v> CZE</v>
          </cell>
          <cell r="G234" t="str">
            <v>MD59</v>
          </cell>
          <cell r="H234">
            <v>14</v>
          </cell>
          <cell r="I234">
            <v>2.9988425925925922E-2</v>
          </cell>
          <cell r="J234">
            <v>2.9814814814814811E-2</v>
          </cell>
          <cell r="K234">
            <v>44</v>
          </cell>
        </row>
        <row r="235">
          <cell r="A235" t="str">
            <v>Krejzar1971</v>
          </cell>
          <cell r="B235" t="str">
            <v>Pavel</v>
          </cell>
          <cell r="C235" t="str">
            <v>Krejzar</v>
          </cell>
          <cell r="D235">
            <v>1971</v>
          </cell>
          <cell r="E235" t="str">
            <v>Záběhlice</v>
          </cell>
          <cell r="F235" t="str">
            <v> CZE</v>
          </cell>
          <cell r="G235" t="str">
            <v>MC49</v>
          </cell>
          <cell r="H235">
            <v>65</v>
          </cell>
          <cell r="I235">
            <v>3.0000000000000002E-2</v>
          </cell>
          <cell r="J235">
            <v>2.9826388888888892E-2</v>
          </cell>
          <cell r="K235">
            <v>44</v>
          </cell>
        </row>
        <row r="236">
          <cell r="A236" t="str">
            <v>Jakub1988</v>
          </cell>
          <cell r="B236" t="str">
            <v>Glinz</v>
          </cell>
          <cell r="C236" t="str">
            <v>Jakub</v>
          </cell>
          <cell r="D236">
            <v>1988</v>
          </cell>
          <cell r="E236" t="str">
            <v>JakubGlinz.com</v>
          </cell>
          <cell r="F236" t="str">
            <v> CZE</v>
          </cell>
          <cell r="G236" t="str">
            <v>MA29</v>
          </cell>
          <cell r="H236">
            <v>39</v>
          </cell>
          <cell r="I236">
            <v>3.0092592592592591E-2</v>
          </cell>
          <cell r="J236">
            <v>2.9826388888888892E-2</v>
          </cell>
          <cell r="K236">
            <v>44</v>
          </cell>
        </row>
        <row r="237">
          <cell r="A237" t="str">
            <v>Babicová1988</v>
          </cell>
          <cell r="B237" t="str">
            <v>Eva</v>
          </cell>
          <cell r="C237" t="str">
            <v>Babicová</v>
          </cell>
          <cell r="D237">
            <v>1988</v>
          </cell>
          <cell r="E237" t="str">
            <v>TTC Český Brod</v>
          </cell>
          <cell r="F237" t="str">
            <v> CZE</v>
          </cell>
          <cell r="G237" t="str">
            <v>ZA29</v>
          </cell>
          <cell r="H237">
            <v>10</v>
          </cell>
          <cell r="I237">
            <v>3.0081018518518521E-2</v>
          </cell>
          <cell r="J237">
            <v>2.9849537037037036E-2</v>
          </cell>
          <cell r="K237">
            <v>58</v>
          </cell>
        </row>
        <row r="238">
          <cell r="A238" t="str">
            <v>Bouma1978</v>
          </cell>
          <cell r="B238" t="str">
            <v>Jiří</v>
          </cell>
          <cell r="C238" t="str">
            <v>Bouma</v>
          </cell>
          <cell r="D238">
            <v>1978</v>
          </cell>
          <cell r="E238" t="str">
            <v>Joskatel Team</v>
          </cell>
          <cell r="F238" t="str">
            <v> CZE</v>
          </cell>
          <cell r="G238" t="str">
            <v>MB39</v>
          </cell>
          <cell r="H238">
            <v>95</v>
          </cell>
          <cell r="I238">
            <v>3.0011574074074076E-2</v>
          </cell>
          <cell r="J238">
            <v>2.9861111111111113E-2</v>
          </cell>
          <cell r="K238">
            <v>41</v>
          </cell>
        </row>
        <row r="239">
          <cell r="A239" t="str">
            <v>Hampejsová1972</v>
          </cell>
          <cell r="B239" t="str">
            <v>Martina</v>
          </cell>
          <cell r="C239" t="str">
            <v>Hampejsová</v>
          </cell>
          <cell r="D239">
            <v>1972</v>
          </cell>
          <cell r="E239" t="str">
            <v>ŠNECI na MAX</v>
          </cell>
          <cell r="F239" t="str">
            <v> CZE</v>
          </cell>
          <cell r="G239" t="str">
            <v>ZC49</v>
          </cell>
          <cell r="H239">
            <v>1</v>
          </cell>
          <cell r="I239">
            <v>3.0023148148148149E-2</v>
          </cell>
          <cell r="J239">
            <v>2.988425925925926E-2</v>
          </cell>
          <cell r="K239">
            <v>56</v>
          </cell>
        </row>
        <row r="240">
          <cell r="A240" t="str">
            <v>Randák1967</v>
          </cell>
          <cell r="B240" t="str">
            <v>Ondřej</v>
          </cell>
          <cell r="C240" t="str">
            <v>Randák</v>
          </cell>
          <cell r="D240">
            <v>1967</v>
          </cell>
          <cell r="E240" t="str">
            <v>TO Sprint</v>
          </cell>
          <cell r="F240" t="str">
            <v> CZE</v>
          </cell>
          <cell r="G240" t="str">
            <v>MD59</v>
          </cell>
          <cell r="H240">
            <v>17</v>
          </cell>
          <cell r="I240">
            <v>3.0231481481481481E-2</v>
          </cell>
          <cell r="J240">
            <v>2.988425925925926E-2</v>
          </cell>
          <cell r="K240">
            <v>41</v>
          </cell>
        </row>
        <row r="241">
          <cell r="A241" t="str">
            <v>Zítka1963</v>
          </cell>
          <cell r="B241" t="str">
            <v>Miloslav</v>
          </cell>
          <cell r="C241" t="str">
            <v>Zítka</v>
          </cell>
          <cell r="D241">
            <v>1963</v>
          </cell>
          <cell r="E241" t="str">
            <v>ŠAK Chodov</v>
          </cell>
          <cell r="F241" t="str">
            <v> CZE</v>
          </cell>
          <cell r="G241" t="str">
            <v>MD59</v>
          </cell>
          <cell r="H241">
            <v>16</v>
          </cell>
          <cell r="I241">
            <v>3.0208333333333334E-2</v>
          </cell>
          <cell r="J241">
            <v>2.991898148148148E-2</v>
          </cell>
          <cell r="K241">
            <v>41</v>
          </cell>
        </row>
        <row r="242">
          <cell r="A242" t="str">
            <v>Chmelík1965</v>
          </cell>
          <cell r="B242" t="str">
            <v>Martin</v>
          </cell>
          <cell r="C242" t="str">
            <v>Chmelík</v>
          </cell>
          <cell r="D242">
            <v>1965</v>
          </cell>
          <cell r="E242" t="str">
            <v>10 beers after</v>
          </cell>
          <cell r="F242" t="str">
            <v> CZE</v>
          </cell>
          <cell r="G242" t="str">
            <v>MD59</v>
          </cell>
          <cell r="H242">
            <v>18</v>
          </cell>
          <cell r="I242">
            <v>3.0254629629629631E-2</v>
          </cell>
          <cell r="J242">
            <v>2.9930555555555557E-2</v>
          </cell>
          <cell r="K242">
            <v>41</v>
          </cell>
        </row>
        <row r="243">
          <cell r="A243" t="str">
            <v>Vinš1989</v>
          </cell>
          <cell r="B243" t="str">
            <v>Pavel</v>
          </cell>
          <cell r="C243" t="str">
            <v>Vinš</v>
          </cell>
          <cell r="D243">
            <v>1989</v>
          </cell>
          <cell r="F243" t="str">
            <v> CZE</v>
          </cell>
          <cell r="G243" t="str">
            <v>MA29</v>
          </cell>
          <cell r="H243">
            <v>41</v>
          </cell>
          <cell r="I243">
            <v>3.0231481481481481E-2</v>
          </cell>
          <cell r="J243">
            <v>2.9953703703703705E-2</v>
          </cell>
          <cell r="K243">
            <v>41</v>
          </cell>
        </row>
        <row r="244">
          <cell r="A244" t="str">
            <v>Kučera1986</v>
          </cell>
          <cell r="B244" t="str">
            <v>Pavel</v>
          </cell>
          <cell r="C244" t="str">
            <v>Kučera</v>
          </cell>
          <cell r="D244">
            <v>1986</v>
          </cell>
          <cell r="E244" t="str">
            <v>P13</v>
          </cell>
          <cell r="F244" t="str">
            <v> CZE</v>
          </cell>
          <cell r="G244" t="str">
            <v>MB39</v>
          </cell>
          <cell r="H244">
            <v>102</v>
          </cell>
          <cell r="I244">
            <v>3.0335648148148143E-2</v>
          </cell>
          <cell r="J244">
            <v>2.9953703703703705E-2</v>
          </cell>
          <cell r="K244">
            <v>41</v>
          </cell>
        </row>
        <row r="245">
          <cell r="A245" t="str">
            <v>Pomšár1975</v>
          </cell>
          <cell r="B245" t="str">
            <v>Miroslav</v>
          </cell>
          <cell r="C245" t="str">
            <v>Pomšár</v>
          </cell>
          <cell r="D245">
            <v>1975</v>
          </cell>
          <cell r="E245" t="str">
            <v>Lysáci</v>
          </cell>
          <cell r="F245" t="str">
            <v> CZE</v>
          </cell>
          <cell r="G245" t="str">
            <v>MC49</v>
          </cell>
          <cell r="H245">
            <v>69</v>
          </cell>
          <cell r="I245">
            <v>3.0335648148148143E-2</v>
          </cell>
          <cell r="J245">
            <v>2.9988425925925922E-2</v>
          </cell>
          <cell r="K245">
            <v>41</v>
          </cell>
        </row>
        <row r="246">
          <cell r="A246" t="str">
            <v>Pátek1989</v>
          </cell>
          <cell r="B246" t="str">
            <v>Ondřej</v>
          </cell>
          <cell r="C246" t="str">
            <v>Pátek</v>
          </cell>
          <cell r="D246">
            <v>1989</v>
          </cell>
          <cell r="E246" t="str">
            <v>Český běžecký klub</v>
          </cell>
          <cell r="F246" t="str">
            <v> CZE</v>
          </cell>
          <cell r="G246" t="str">
            <v>MA29</v>
          </cell>
          <cell r="H246">
            <v>43</v>
          </cell>
          <cell r="I246">
            <v>3.0381944444444444E-2</v>
          </cell>
          <cell r="J246">
            <v>2.9988425925925922E-2</v>
          </cell>
          <cell r="K246">
            <v>41</v>
          </cell>
        </row>
        <row r="247">
          <cell r="A247" t="str">
            <v>Techlovský1970</v>
          </cell>
          <cell r="B247" t="str">
            <v>Jiří</v>
          </cell>
          <cell r="C247" t="str">
            <v>Techlovský</v>
          </cell>
          <cell r="D247">
            <v>1970</v>
          </cell>
          <cell r="E247" t="str">
            <v>MP Praha</v>
          </cell>
          <cell r="F247" t="str">
            <v> CZE</v>
          </cell>
          <cell r="G247" t="str">
            <v>MC49</v>
          </cell>
          <cell r="H247">
            <v>78</v>
          </cell>
          <cell r="I247">
            <v>3.0648148148148147E-2</v>
          </cell>
          <cell r="J247">
            <v>2.9988425925925922E-2</v>
          </cell>
          <cell r="K247">
            <v>41</v>
          </cell>
        </row>
        <row r="248">
          <cell r="A248" t="str">
            <v>Ostrenka1974</v>
          </cell>
          <cell r="B248" t="str">
            <v>Boris</v>
          </cell>
          <cell r="C248" t="str">
            <v>Ostrenka</v>
          </cell>
          <cell r="D248">
            <v>1974</v>
          </cell>
          <cell r="E248" t="str">
            <v>Lidl CZ</v>
          </cell>
          <cell r="F248" t="str">
            <v> CZE</v>
          </cell>
          <cell r="G248" t="str">
            <v>MC49</v>
          </cell>
          <cell r="H248">
            <v>66</v>
          </cell>
          <cell r="I248">
            <v>3.0115740740740738E-2</v>
          </cell>
          <cell r="J248">
            <v>3.0000000000000002E-2</v>
          </cell>
          <cell r="K248">
            <v>41</v>
          </cell>
        </row>
        <row r="249">
          <cell r="A249" t="str">
            <v>Baxa1979</v>
          </cell>
          <cell r="B249" t="str">
            <v>Petr</v>
          </cell>
          <cell r="C249" t="str">
            <v>Baxa</v>
          </cell>
          <cell r="D249">
            <v>1979</v>
          </cell>
          <cell r="E249" t="str">
            <v>ČAH</v>
          </cell>
          <cell r="F249" t="str">
            <v> CZE</v>
          </cell>
          <cell r="G249" t="str">
            <v>MB39</v>
          </cell>
          <cell r="H249">
            <v>96</v>
          </cell>
          <cell r="I249">
            <v>3.0150462962962962E-2</v>
          </cell>
          <cell r="J249">
            <v>3.0023148148148149E-2</v>
          </cell>
          <cell r="K249">
            <v>41</v>
          </cell>
        </row>
        <row r="250">
          <cell r="A250" t="str">
            <v>Kule1984</v>
          </cell>
          <cell r="B250" t="str">
            <v>Aleš</v>
          </cell>
          <cell r="C250" t="str">
            <v>Kule</v>
          </cell>
          <cell r="D250">
            <v>1984</v>
          </cell>
          <cell r="E250" t="str">
            <v>Běžecký klub České spořitelny</v>
          </cell>
          <cell r="F250" t="str">
            <v> CZE</v>
          </cell>
          <cell r="G250" t="str">
            <v>MB39</v>
          </cell>
          <cell r="H250">
            <v>103</v>
          </cell>
          <cell r="I250">
            <v>3.0335648148148143E-2</v>
          </cell>
          <cell r="J250">
            <v>3.0023148148148149E-2</v>
          </cell>
          <cell r="K250">
            <v>41</v>
          </cell>
        </row>
        <row r="251">
          <cell r="A251" t="str">
            <v>Bílek1987</v>
          </cell>
          <cell r="B251" t="str">
            <v>Marek</v>
          </cell>
          <cell r="C251" t="str">
            <v>Bílek</v>
          </cell>
          <cell r="D251">
            <v>1987</v>
          </cell>
          <cell r="F251" t="str">
            <v> CZE</v>
          </cell>
          <cell r="G251" t="str">
            <v>MB39</v>
          </cell>
          <cell r="H251">
            <v>97</v>
          </cell>
          <cell r="I251">
            <v>3.0150462962962962E-2</v>
          </cell>
          <cell r="J251">
            <v>3.0034722222222223E-2</v>
          </cell>
          <cell r="K251">
            <v>41</v>
          </cell>
        </row>
        <row r="252">
          <cell r="A252" t="str">
            <v>BRUNA1995</v>
          </cell>
          <cell r="B252" t="str">
            <v>DURAND</v>
          </cell>
          <cell r="C252" t="str">
            <v>BRUNA</v>
          </cell>
          <cell r="D252">
            <v>1995</v>
          </cell>
          <cell r="E252" t="str">
            <v>trankilos</v>
          </cell>
          <cell r="F252" t="str">
            <v> FRA</v>
          </cell>
          <cell r="G252" t="str">
            <v>ZA29</v>
          </cell>
          <cell r="H252">
            <v>11</v>
          </cell>
          <cell r="I252">
            <v>3.0335648148148143E-2</v>
          </cell>
          <cell r="J252">
            <v>3.0046296296296297E-2</v>
          </cell>
          <cell r="K252">
            <v>56</v>
          </cell>
        </row>
        <row r="253">
          <cell r="A253" t="str">
            <v>Bušek1983</v>
          </cell>
          <cell r="B253" t="str">
            <v>Michal</v>
          </cell>
          <cell r="C253" t="str">
            <v>Bušek</v>
          </cell>
          <cell r="D253">
            <v>1983</v>
          </cell>
          <cell r="F253" t="str">
            <v> CZE</v>
          </cell>
          <cell r="G253" t="str">
            <v>MB39</v>
          </cell>
          <cell r="H253">
            <v>104</v>
          </cell>
          <cell r="I253">
            <v>3.037037037037037E-2</v>
          </cell>
          <cell r="J253">
            <v>3.0046296296296297E-2</v>
          </cell>
          <cell r="K253">
            <v>41</v>
          </cell>
        </row>
        <row r="254">
          <cell r="A254" t="str">
            <v>Šíp1990</v>
          </cell>
          <cell r="B254" t="str">
            <v>Ondřej</v>
          </cell>
          <cell r="C254" t="str">
            <v>Šíp</v>
          </cell>
          <cell r="D254">
            <v>1990</v>
          </cell>
          <cell r="E254" t="str">
            <v>ASK Slavia Praha</v>
          </cell>
          <cell r="F254" t="str">
            <v> CZE</v>
          </cell>
          <cell r="G254" t="str">
            <v>MA29</v>
          </cell>
          <cell r="H254">
            <v>40</v>
          </cell>
          <cell r="I254">
            <v>3.0150462962962962E-2</v>
          </cell>
          <cell r="J254">
            <v>3.005787037037037E-2</v>
          </cell>
          <cell r="K254">
            <v>41</v>
          </cell>
        </row>
        <row r="255">
          <cell r="A255" t="str">
            <v>Skála1983</v>
          </cell>
          <cell r="B255" t="str">
            <v>Václav</v>
          </cell>
          <cell r="C255" t="str">
            <v>Skála</v>
          </cell>
          <cell r="D255">
            <v>1983</v>
          </cell>
          <cell r="E255" t="str">
            <v>Běžecký klub České spořitelny</v>
          </cell>
          <cell r="F255" t="str">
            <v> CZE</v>
          </cell>
          <cell r="G255" t="str">
            <v>MB39</v>
          </cell>
          <cell r="H255">
            <v>107</v>
          </cell>
          <cell r="I255">
            <v>3.0543981481481481E-2</v>
          </cell>
          <cell r="J255">
            <v>3.005787037037037E-2</v>
          </cell>
          <cell r="K255">
            <v>41</v>
          </cell>
        </row>
        <row r="256">
          <cell r="A256" t="str">
            <v>Brabec1956</v>
          </cell>
          <cell r="B256" t="str">
            <v>Miloslav</v>
          </cell>
          <cell r="C256" t="str">
            <v>Brabec</v>
          </cell>
          <cell r="D256">
            <v>1956</v>
          </cell>
          <cell r="E256" t="str">
            <v>Rokycany</v>
          </cell>
          <cell r="F256" t="str">
            <v> CZE</v>
          </cell>
          <cell r="G256" t="str">
            <v>ME69</v>
          </cell>
          <cell r="H256">
            <v>8</v>
          </cell>
          <cell r="I256">
            <v>3.0532407407407411E-2</v>
          </cell>
          <cell r="J256">
            <v>3.006944444444444E-2</v>
          </cell>
          <cell r="K256">
            <v>41</v>
          </cell>
        </row>
        <row r="257">
          <cell r="A257" t="str">
            <v>Ovčinikov1973</v>
          </cell>
          <cell r="B257" t="str">
            <v>Milan</v>
          </cell>
          <cell r="C257" t="str">
            <v>Ovčinikov</v>
          </cell>
          <cell r="D257">
            <v>1973</v>
          </cell>
          <cell r="E257" t="str">
            <v>vasesit.cz</v>
          </cell>
          <cell r="F257" t="str">
            <v> CZE</v>
          </cell>
          <cell r="G257" t="str">
            <v>MC49</v>
          </cell>
          <cell r="H257">
            <v>73</v>
          </cell>
          <cell r="I257">
            <v>3.0497685185185183E-2</v>
          </cell>
          <cell r="J257">
            <v>3.0104166666666668E-2</v>
          </cell>
          <cell r="K257">
            <v>41</v>
          </cell>
        </row>
        <row r="258">
          <cell r="A258" t="str">
            <v>Tonder1973</v>
          </cell>
          <cell r="B258" t="str">
            <v>Martin</v>
          </cell>
          <cell r="C258" t="str">
            <v>Tonder</v>
          </cell>
          <cell r="D258">
            <v>1973</v>
          </cell>
          <cell r="E258" t="str">
            <v>Děčín</v>
          </cell>
          <cell r="F258" t="str">
            <v> CZE</v>
          </cell>
          <cell r="G258" t="str">
            <v>MC49</v>
          </cell>
          <cell r="H258">
            <v>71</v>
          </cell>
          <cell r="I258">
            <v>3.0347222222222223E-2</v>
          </cell>
          <cell r="J258">
            <v>3.0127314814814815E-2</v>
          </cell>
          <cell r="K258">
            <v>41</v>
          </cell>
        </row>
        <row r="259">
          <cell r="A259" t="str">
            <v>Procházka1970</v>
          </cell>
          <cell r="B259" t="str">
            <v>Jiří</v>
          </cell>
          <cell r="C259" t="str">
            <v>Procházka</v>
          </cell>
          <cell r="D259">
            <v>1970</v>
          </cell>
          <cell r="E259" t="str">
            <v>BTK EURO BIKE Praha</v>
          </cell>
          <cell r="F259" t="str">
            <v> CZE</v>
          </cell>
          <cell r="G259" t="str">
            <v>MC49</v>
          </cell>
          <cell r="H259">
            <v>68</v>
          </cell>
          <cell r="I259">
            <v>3.0219907407407407E-2</v>
          </cell>
          <cell r="J259">
            <v>3.0150462962962962E-2</v>
          </cell>
          <cell r="K259">
            <v>41</v>
          </cell>
        </row>
        <row r="260">
          <cell r="A260" t="str">
            <v>Chadim1980</v>
          </cell>
          <cell r="B260" t="str">
            <v>Václav</v>
          </cell>
          <cell r="C260" t="str">
            <v>Chadim</v>
          </cell>
          <cell r="D260">
            <v>1980</v>
          </cell>
          <cell r="F260" t="str">
            <v> CZE</v>
          </cell>
          <cell r="G260" t="str">
            <v>MB39</v>
          </cell>
          <cell r="H260">
            <v>98</v>
          </cell>
          <cell r="I260">
            <v>3.0254629629629631E-2</v>
          </cell>
          <cell r="J260">
            <v>3.0150462962962962E-2</v>
          </cell>
          <cell r="K260">
            <v>41</v>
          </cell>
        </row>
        <row r="261">
          <cell r="A261" t="str">
            <v>Prokop1996</v>
          </cell>
          <cell r="B261" t="str">
            <v>Pavel</v>
          </cell>
          <cell r="C261" t="str">
            <v>Prokop</v>
          </cell>
          <cell r="D261">
            <v>1996</v>
          </cell>
          <cell r="F261" t="str">
            <v> CZE</v>
          </cell>
          <cell r="G261" t="str">
            <v>MA29</v>
          </cell>
          <cell r="H261">
            <v>42</v>
          </cell>
          <cell r="I261">
            <v>3.0289351851851855E-2</v>
          </cell>
          <cell r="J261">
            <v>3.0162037037037032E-2</v>
          </cell>
          <cell r="K261">
            <v>41</v>
          </cell>
        </row>
        <row r="262">
          <cell r="A262" t="str">
            <v>Samek1978</v>
          </cell>
          <cell r="B262" t="str">
            <v>Kamil</v>
          </cell>
          <cell r="C262" t="str">
            <v>Samek</v>
          </cell>
          <cell r="D262">
            <v>1978</v>
          </cell>
          <cell r="F262" t="str">
            <v> CZE</v>
          </cell>
          <cell r="G262" t="str">
            <v>MB39</v>
          </cell>
          <cell r="H262">
            <v>110</v>
          </cell>
          <cell r="I262">
            <v>3.0671296296296294E-2</v>
          </cell>
          <cell r="J262">
            <v>3.0162037037037032E-2</v>
          </cell>
          <cell r="K262">
            <v>41</v>
          </cell>
        </row>
        <row r="263">
          <cell r="A263" t="str">
            <v>Kuchynka1970</v>
          </cell>
          <cell r="B263" t="str">
            <v>Ales</v>
          </cell>
          <cell r="C263" t="str">
            <v>Kuchynka</v>
          </cell>
          <cell r="D263">
            <v>1970</v>
          </cell>
          <cell r="E263" t="str">
            <v>AHOJ Praha</v>
          </cell>
          <cell r="F263" t="str">
            <v> CZE</v>
          </cell>
          <cell r="G263" t="str">
            <v>MC49</v>
          </cell>
          <cell r="H263">
            <v>70</v>
          </cell>
          <cell r="I263">
            <v>3.0347222222222223E-2</v>
          </cell>
          <cell r="J263">
            <v>3.0173611111111113E-2</v>
          </cell>
          <cell r="K263">
            <v>41</v>
          </cell>
        </row>
        <row r="264">
          <cell r="A264" t="str">
            <v>Marušák1971</v>
          </cell>
          <cell r="B264" t="str">
            <v>Róbert</v>
          </cell>
          <cell r="C264" t="str">
            <v>Marušák</v>
          </cell>
          <cell r="D264">
            <v>1971</v>
          </cell>
          <cell r="E264" t="str">
            <v>CFRC</v>
          </cell>
          <cell r="F264" t="str">
            <v> SVK</v>
          </cell>
          <cell r="G264" t="str">
            <v>MC49</v>
          </cell>
          <cell r="H264">
            <v>72</v>
          </cell>
          <cell r="I264">
            <v>3.0474537037037036E-2</v>
          </cell>
          <cell r="J264">
            <v>3.0173611111111113E-2</v>
          </cell>
          <cell r="K264">
            <v>41</v>
          </cell>
        </row>
        <row r="265">
          <cell r="A265" t="str">
            <v>Michl1989</v>
          </cell>
          <cell r="B265" t="str">
            <v>Pavel</v>
          </cell>
          <cell r="C265" t="str">
            <v>Michl</v>
          </cell>
          <cell r="D265">
            <v>1989</v>
          </cell>
          <cell r="E265" t="str">
            <v>Kanoistika Poděbrady</v>
          </cell>
          <cell r="F265" t="str">
            <v> CZE</v>
          </cell>
          <cell r="G265" t="str">
            <v>MA29</v>
          </cell>
          <cell r="H265">
            <v>45</v>
          </cell>
          <cell r="I265">
            <v>3.0671296296296294E-2</v>
          </cell>
          <cell r="J265">
            <v>3.0173611111111113E-2</v>
          </cell>
          <cell r="K265">
            <v>41</v>
          </cell>
        </row>
        <row r="266">
          <cell r="A266" t="str">
            <v>Jiránek1980</v>
          </cell>
          <cell r="B266" t="str">
            <v>Václav</v>
          </cell>
          <cell r="C266" t="str">
            <v>Jiránek</v>
          </cell>
          <cell r="D266">
            <v>1980</v>
          </cell>
          <cell r="F266" t="str">
            <v> CZE</v>
          </cell>
          <cell r="G266" t="str">
            <v>MB39</v>
          </cell>
          <cell r="H266">
            <v>100</v>
          </cell>
          <cell r="I266">
            <v>3.0266203703703708E-2</v>
          </cell>
          <cell r="J266">
            <v>3.019675925925926E-2</v>
          </cell>
          <cell r="K266">
            <v>41</v>
          </cell>
        </row>
        <row r="267">
          <cell r="A267" t="str">
            <v>Kukač1967</v>
          </cell>
          <cell r="B267" t="str">
            <v>Petr</v>
          </cell>
          <cell r="C267" t="str">
            <v>Kukač</v>
          </cell>
          <cell r="D267">
            <v>1967</v>
          </cell>
          <cell r="E267" t="str">
            <v>Praha 3</v>
          </cell>
          <cell r="F267" t="str">
            <v> CZE</v>
          </cell>
          <cell r="G267" t="str">
            <v>MD59</v>
          </cell>
          <cell r="H267">
            <v>19</v>
          </cell>
          <cell r="I267">
            <v>3.0428240740740742E-2</v>
          </cell>
          <cell r="J267">
            <v>3.0208333333333334E-2</v>
          </cell>
          <cell r="K267">
            <v>41</v>
          </cell>
        </row>
        <row r="268">
          <cell r="A268" t="str">
            <v>Seidl1974</v>
          </cell>
          <cell r="B268" t="str">
            <v>Radim</v>
          </cell>
          <cell r="C268" t="str">
            <v>Seidl</v>
          </cell>
          <cell r="D268">
            <v>1974</v>
          </cell>
          <cell r="E268" t="str">
            <v>Zdiby</v>
          </cell>
          <cell r="F268" t="str">
            <v> CZE</v>
          </cell>
          <cell r="G268" t="str">
            <v>MC49</v>
          </cell>
          <cell r="H268">
            <v>76</v>
          </cell>
          <cell r="I268">
            <v>3.0555555555555555E-2</v>
          </cell>
          <cell r="J268">
            <v>3.0208333333333334E-2</v>
          </cell>
          <cell r="K268">
            <v>41</v>
          </cell>
        </row>
        <row r="269">
          <cell r="A269" t="str">
            <v>Šimek1979</v>
          </cell>
          <cell r="B269" t="str">
            <v>Filip</v>
          </cell>
          <cell r="C269" t="str">
            <v>Šimek</v>
          </cell>
          <cell r="D269">
            <v>1979</v>
          </cell>
          <cell r="E269" t="str">
            <v>Nelahozeves</v>
          </cell>
          <cell r="F269" t="str">
            <v> CZE</v>
          </cell>
          <cell r="G269" t="str">
            <v>MB39</v>
          </cell>
          <cell r="H269">
            <v>101</v>
          </cell>
          <cell r="I269">
            <v>3.0300925925925926E-2</v>
          </cell>
          <cell r="J269">
            <v>3.0219907407407407E-2</v>
          </cell>
          <cell r="K269">
            <v>41</v>
          </cell>
        </row>
        <row r="270">
          <cell r="A270" t="str">
            <v>Hejzlar1957</v>
          </cell>
          <cell r="B270" t="str">
            <v>Jaroslav</v>
          </cell>
          <cell r="C270" t="str">
            <v>Hejzlar</v>
          </cell>
          <cell r="D270">
            <v>1957</v>
          </cell>
          <cell r="E270" t="str">
            <v>SK Trativody</v>
          </cell>
          <cell r="F270" t="str">
            <v> CZE</v>
          </cell>
          <cell r="G270" t="str">
            <v>ME69</v>
          </cell>
          <cell r="H270">
            <v>7</v>
          </cell>
          <cell r="I270">
            <v>3.0289351851851855E-2</v>
          </cell>
          <cell r="J270">
            <v>3.0231481481481481E-2</v>
          </cell>
          <cell r="K270">
            <v>41</v>
          </cell>
        </row>
        <row r="271">
          <cell r="A271" t="str">
            <v>Hejdrych1985</v>
          </cell>
          <cell r="B271" t="str">
            <v>Martin</v>
          </cell>
          <cell r="C271" t="str">
            <v>Hejdrych</v>
          </cell>
          <cell r="D271">
            <v>1985</v>
          </cell>
          <cell r="E271" t="str">
            <v>Milovičtí běžci</v>
          </cell>
          <cell r="F271" t="str">
            <v> CZE</v>
          </cell>
          <cell r="G271" t="str">
            <v>MB39</v>
          </cell>
          <cell r="H271">
            <v>112</v>
          </cell>
          <cell r="I271">
            <v>3.0706018518518521E-2</v>
          </cell>
          <cell r="J271">
            <v>3.0243055555555554E-2</v>
          </cell>
          <cell r="K271">
            <v>41</v>
          </cell>
        </row>
        <row r="272">
          <cell r="A272" t="str">
            <v>Korotvička1985</v>
          </cell>
          <cell r="B272" t="str">
            <v>Ondřej</v>
          </cell>
          <cell r="C272" t="str">
            <v>Korotvička</v>
          </cell>
          <cell r="D272">
            <v>1985</v>
          </cell>
          <cell r="F272" t="str">
            <v> CZE</v>
          </cell>
          <cell r="G272" t="str">
            <v>MB39</v>
          </cell>
          <cell r="H272">
            <v>108</v>
          </cell>
          <cell r="I272">
            <v>3.0555555555555555E-2</v>
          </cell>
          <cell r="J272">
            <v>3.0266203703703708E-2</v>
          </cell>
          <cell r="K272">
            <v>41</v>
          </cell>
        </row>
        <row r="273">
          <cell r="A273" t="str">
            <v>Košťál1972</v>
          </cell>
          <cell r="B273" t="str">
            <v>Jan</v>
          </cell>
          <cell r="C273" t="str">
            <v>Košťál</v>
          </cell>
          <cell r="D273">
            <v>1972</v>
          </cell>
          <cell r="E273" t="str">
            <v>BK Žatec/ Žatec</v>
          </cell>
          <cell r="F273" t="str">
            <v> CZE</v>
          </cell>
          <cell r="G273" t="str">
            <v>MC49</v>
          </cell>
          <cell r="H273">
            <v>81</v>
          </cell>
          <cell r="I273">
            <v>3.078703703703704E-2</v>
          </cell>
          <cell r="J273">
            <v>3.0266203703703708E-2</v>
          </cell>
          <cell r="K273">
            <v>41</v>
          </cell>
        </row>
        <row r="274">
          <cell r="A274" t="str">
            <v>Porazilová1988</v>
          </cell>
          <cell r="B274" t="str">
            <v>Michaela</v>
          </cell>
          <cell r="C274" t="str">
            <v>Porazilová</v>
          </cell>
          <cell r="D274">
            <v>1988</v>
          </cell>
          <cell r="E274" t="str">
            <v>Kellys Bike Ranch Team</v>
          </cell>
          <cell r="F274" t="str">
            <v> CZE</v>
          </cell>
          <cell r="G274" t="str">
            <v>ZA29</v>
          </cell>
          <cell r="H274">
            <v>12</v>
          </cell>
          <cell r="I274">
            <v>3.0416666666666665E-2</v>
          </cell>
          <cell r="J274">
            <v>3.0277777777777778E-2</v>
          </cell>
          <cell r="K274">
            <v>56</v>
          </cell>
        </row>
        <row r="275">
          <cell r="A275" t="str">
            <v>Gazda1977</v>
          </cell>
          <cell r="B275" t="str">
            <v>Vítězslav</v>
          </cell>
          <cell r="C275" t="str">
            <v>Gazda</v>
          </cell>
          <cell r="D275">
            <v>1977</v>
          </cell>
          <cell r="F275" t="str">
            <v> CZE</v>
          </cell>
          <cell r="G275" t="str">
            <v>MC49</v>
          </cell>
          <cell r="H275">
            <v>74</v>
          </cell>
          <cell r="I275">
            <v>3.050925925925926E-2</v>
          </cell>
          <cell r="J275">
            <v>3.0289351851851855E-2</v>
          </cell>
          <cell r="K275">
            <v>41</v>
          </cell>
        </row>
        <row r="276">
          <cell r="A276" t="str">
            <v>Lichter1986</v>
          </cell>
          <cell r="B276" t="str">
            <v>Martin</v>
          </cell>
          <cell r="C276" t="str">
            <v>Lichter</v>
          </cell>
          <cell r="D276">
            <v>1986</v>
          </cell>
          <cell r="F276" t="str">
            <v> CZE</v>
          </cell>
          <cell r="G276" t="str">
            <v>MB39</v>
          </cell>
          <cell r="H276">
            <v>105</v>
          </cell>
          <cell r="I276">
            <v>3.0474537037037036E-2</v>
          </cell>
          <cell r="J276">
            <v>3.0300925925925926E-2</v>
          </cell>
          <cell r="K276">
            <v>41</v>
          </cell>
        </row>
        <row r="277">
          <cell r="A277" t="str">
            <v>Šup1977</v>
          </cell>
          <cell r="B277" t="str">
            <v>Radek</v>
          </cell>
          <cell r="C277" t="str">
            <v>Šup</v>
          </cell>
          <cell r="D277">
            <v>1977</v>
          </cell>
          <cell r="E277" t="str">
            <v>Praha</v>
          </cell>
          <cell r="F277" t="str">
            <v> CZE</v>
          </cell>
          <cell r="G277" t="str">
            <v>MC49</v>
          </cell>
          <cell r="H277">
            <v>75</v>
          </cell>
          <cell r="I277">
            <v>3.0520833333333334E-2</v>
          </cell>
          <cell r="J277">
            <v>3.0335648148148143E-2</v>
          </cell>
          <cell r="K277">
            <v>41</v>
          </cell>
        </row>
        <row r="278">
          <cell r="A278" t="str">
            <v>Broz1977</v>
          </cell>
          <cell r="B278" t="str">
            <v>Milan</v>
          </cell>
          <cell r="C278" t="str">
            <v>Broz</v>
          </cell>
          <cell r="D278">
            <v>1977</v>
          </cell>
          <cell r="E278" t="str">
            <v>dTest</v>
          </cell>
          <cell r="F278" t="str">
            <v> CZE</v>
          </cell>
          <cell r="G278" t="str">
            <v>MC49</v>
          </cell>
          <cell r="H278">
            <v>85</v>
          </cell>
          <cell r="I278">
            <v>3.0868055555555555E-2</v>
          </cell>
          <cell r="J278">
            <v>3.0335648148148143E-2</v>
          </cell>
          <cell r="K278">
            <v>41</v>
          </cell>
        </row>
        <row r="279">
          <cell r="A279" t="str">
            <v>Vaněk1992</v>
          </cell>
          <cell r="B279" t="str">
            <v>Jakub</v>
          </cell>
          <cell r="C279" t="str">
            <v>Vaněk</v>
          </cell>
          <cell r="D279">
            <v>1992</v>
          </cell>
          <cell r="E279" t="str">
            <v>TJ Lokomotiva Teplice</v>
          </cell>
          <cell r="F279" t="str">
            <v> CZE</v>
          </cell>
          <cell r="G279" t="str">
            <v>MA29</v>
          </cell>
          <cell r="H279">
            <v>44</v>
          </cell>
          <cell r="I279">
            <v>3.0393518518518518E-2</v>
          </cell>
          <cell r="J279">
            <v>3.0347222222222223E-2</v>
          </cell>
          <cell r="K279">
            <v>41</v>
          </cell>
        </row>
        <row r="280">
          <cell r="A280" t="str">
            <v>Jiříček1989</v>
          </cell>
          <cell r="B280" t="str">
            <v>Tomáš</v>
          </cell>
          <cell r="C280" t="str">
            <v>Jiříček</v>
          </cell>
          <cell r="D280">
            <v>1989</v>
          </cell>
          <cell r="E280" t="str">
            <v>Celtic THK</v>
          </cell>
          <cell r="F280" t="str">
            <v> CZE</v>
          </cell>
          <cell r="G280" t="str">
            <v>MA29</v>
          </cell>
          <cell r="H280">
            <v>47</v>
          </cell>
          <cell r="I280">
            <v>3.0902777777777779E-2</v>
          </cell>
          <cell r="J280">
            <v>3.037037037037037E-2</v>
          </cell>
          <cell r="K280">
            <v>41</v>
          </cell>
        </row>
        <row r="281">
          <cell r="A281" t="str">
            <v>Buriánek1996</v>
          </cell>
          <cell r="B281" t="str">
            <v>Tomáš</v>
          </cell>
          <cell r="C281" t="str">
            <v>Buriánek</v>
          </cell>
          <cell r="D281">
            <v>1996</v>
          </cell>
          <cell r="F281" t="str">
            <v> CZE</v>
          </cell>
          <cell r="G281" t="str">
            <v>MA29</v>
          </cell>
          <cell r="H281">
            <v>55</v>
          </cell>
          <cell r="I281">
            <v>3.1365740740740743E-2</v>
          </cell>
          <cell r="J281">
            <v>3.037037037037037E-2</v>
          </cell>
          <cell r="K281">
            <v>41</v>
          </cell>
        </row>
        <row r="282">
          <cell r="A282" t="str">
            <v>Březina1989</v>
          </cell>
          <cell r="B282" t="str">
            <v>David</v>
          </cell>
          <cell r="C282" t="str">
            <v>Březina</v>
          </cell>
          <cell r="D282">
            <v>1989</v>
          </cell>
          <cell r="E282" t="str">
            <v>Všenory</v>
          </cell>
          <cell r="F282" t="str">
            <v> CZE</v>
          </cell>
          <cell r="G282" t="str">
            <v>MA29</v>
          </cell>
          <cell r="H282">
            <v>46</v>
          </cell>
          <cell r="I282">
            <v>3.0821759259259257E-2</v>
          </cell>
          <cell r="J282">
            <v>3.0381944444444444E-2</v>
          </cell>
          <cell r="K282">
            <v>41</v>
          </cell>
        </row>
        <row r="283">
          <cell r="A283" t="str">
            <v>Měchura1985</v>
          </cell>
          <cell r="B283" t="str">
            <v>Marek</v>
          </cell>
          <cell r="C283" t="str">
            <v>Měchura</v>
          </cell>
          <cell r="D283">
            <v>1985</v>
          </cell>
          <cell r="E283" t="str">
            <v>SK Svěrák</v>
          </cell>
          <cell r="F283" t="str">
            <v> CZE</v>
          </cell>
          <cell r="G283" t="str">
            <v>MB39</v>
          </cell>
          <cell r="H283">
            <v>106</v>
          </cell>
          <cell r="I283">
            <v>3.0520833333333334E-2</v>
          </cell>
          <cell r="J283">
            <v>3.0393518518518518E-2</v>
          </cell>
          <cell r="K283">
            <v>41</v>
          </cell>
        </row>
        <row r="284">
          <cell r="A284" t="str">
            <v>Mikula1986</v>
          </cell>
          <cell r="B284" t="str">
            <v>Václav</v>
          </cell>
          <cell r="C284" t="str">
            <v>Mikula</v>
          </cell>
          <cell r="D284">
            <v>1986</v>
          </cell>
          <cell r="E284" t="str">
            <v>Horoměřice</v>
          </cell>
          <cell r="F284" t="str">
            <v> CZE</v>
          </cell>
          <cell r="G284" t="str">
            <v>MB39</v>
          </cell>
          <cell r="H284">
            <v>109</v>
          </cell>
          <cell r="I284">
            <v>3.0601851851851852E-2</v>
          </cell>
          <cell r="J284">
            <v>3.0393518518518518E-2</v>
          </cell>
          <cell r="K284">
            <v>41</v>
          </cell>
        </row>
        <row r="285">
          <cell r="A285" t="str">
            <v>Stalmach1975</v>
          </cell>
          <cell r="B285" t="str">
            <v>Petr</v>
          </cell>
          <cell r="C285" t="str">
            <v>Stalmach</v>
          </cell>
          <cell r="D285">
            <v>1975</v>
          </cell>
          <cell r="F285" t="str">
            <v> CZE</v>
          </cell>
          <cell r="G285" t="str">
            <v>MC49</v>
          </cell>
          <cell r="H285">
            <v>77</v>
          </cell>
          <cell r="I285">
            <v>3.0636574074074076E-2</v>
          </cell>
          <cell r="J285">
            <v>3.0393518518518518E-2</v>
          </cell>
          <cell r="K285">
            <v>41</v>
          </cell>
        </row>
        <row r="286">
          <cell r="A286" t="str">
            <v>Matys1979</v>
          </cell>
          <cell r="B286" t="str">
            <v>Zbyněk</v>
          </cell>
          <cell r="C286" t="str">
            <v>Matys</v>
          </cell>
          <cell r="D286">
            <v>1979</v>
          </cell>
          <cell r="E286" t="str">
            <v>Přezletice</v>
          </cell>
          <cell r="F286" t="str">
            <v> CZE</v>
          </cell>
          <cell r="G286" t="str">
            <v>MB39</v>
          </cell>
          <cell r="H286">
            <v>127</v>
          </cell>
          <cell r="I286">
            <v>3.1331018518518515E-2</v>
          </cell>
          <cell r="J286">
            <v>3.0405092592592591E-2</v>
          </cell>
          <cell r="K286">
            <v>41</v>
          </cell>
        </row>
        <row r="287">
          <cell r="A287" t="str">
            <v>Rýpar1963</v>
          </cell>
          <cell r="B287" t="str">
            <v>Miloslav</v>
          </cell>
          <cell r="C287" t="str">
            <v>Rýpar</v>
          </cell>
          <cell r="D287">
            <v>1963</v>
          </cell>
          <cell r="E287" t="str">
            <v>Běžecký klub České spořitelny</v>
          </cell>
          <cell r="F287" t="str">
            <v> CZE</v>
          </cell>
          <cell r="G287" t="str">
            <v>MD59</v>
          </cell>
          <cell r="H287">
            <v>22</v>
          </cell>
          <cell r="I287">
            <v>3.0844907407407404E-2</v>
          </cell>
          <cell r="J287">
            <v>3.0439814814814819E-2</v>
          </cell>
          <cell r="K287">
            <v>41</v>
          </cell>
        </row>
        <row r="288">
          <cell r="A288" t="str">
            <v>Kysilka1978</v>
          </cell>
          <cell r="B288" t="str">
            <v>Vratislav</v>
          </cell>
          <cell r="C288" t="str">
            <v>Kysilka</v>
          </cell>
          <cell r="D288">
            <v>1978</v>
          </cell>
          <cell r="E288" t="str">
            <v>Kolín</v>
          </cell>
          <cell r="F288" t="str">
            <v> CZE</v>
          </cell>
          <cell r="G288" t="str">
            <v>MB39</v>
          </cell>
          <cell r="H288">
            <v>111</v>
          </cell>
          <cell r="I288">
            <v>3.0694444444444444E-2</v>
          </cell>
          <cell r="J288">
            <v>3.0451388888888889E-2</v>
          </cell>
          <cell r="K288">
            <v>41</v>
          </cell>
        </row>
        <row r="289">
          <cell r="A289" t="str">
            <v>Vyčichlo1973</v>
          </cell>
          <cell r="B289" t="str">
            <v>Jaroslav</v>
          </cell>
          <cell r="C289" t="str">
            <v>Vyčichlo</v>
          </cell>
          <cell r="D289">
            <v>1973</v>
          </cell>
          <cell r="F289" t="str">
            <v> CZE</v>
          </cell>
          <cell r="G289" t="str">
            <v>MC49</v>
          </cell>
          <cell r="H289">
            <v>80</v>
          </cell>
          <cell r="I289">
            <v>3.0752314814814816E-2</v>
          </cell>
          <cell r="J289">
            <v>3.0451388888888889E-2</v>
          </cell>
          <cell r="K289">
            <v>41</v>
          </cell>
        </row>
        <row r="290">
          <cell r="A290" t="str">
            <v>kutej1975</v>
          </cell>
          <cell r="B290" t="str">
            <v>Dalibor</v>
          </cell>
          <cell r="C290" t="str">
            <v>kutej</v>
          </cell>
          <cell r="D290">
            <v>1975</v>
          </cell>
          <cell r="E290" t="str">
            <v>AC Praha 1890</v>
          </cell>
          <cell r="F290" t="str">
            <v> CZE</v>
          </cell>
          <cell r="G290" t="str">
            <v>MC49</v>
          </cell>
          <cell r="H290">
            <v>83</v>
          </cell>
          <cell r="I290">
            <v>3.0844907407407404E-2</v>
          </cell>
          <cell r="J290">
            <v>3.0462962962962966E-2</v>
          </cell>
          <cell r="K290">
            <v>41</v>
          </cell>
        </row>
        <row r="291">
          <cell r="A291" t="str">
            <v>Matoušek1962</v>
          </cell>
          <cell r="B291" t="str">
            <v>Michal</v>
          </cell>
          <cell r="C291" t="str">
            <v>Matoušek</v>
          </cell>
          <cell r="D291">
            <v>1962</v>
          </cell>
          <cell r="E291" t="str">
            <v>BTK EURO BIKE Praha</v>
          </cell>
          <cell r="F291" t="str">
            <v> CZE</v>
          </cell>
          <cell r="G291" t="str">
            <v>MD59</v>
          </cell>
          <cell r="H291">
            <v>20</v>
          </cell>
          <cell r="I291">
            <v>3.0543981481481481E-2</v>
          </cell>
          <cell r="J291">
            <v>3.0474537037037036E-2</v>
          </cell>
          <cell r="K291">
            <v>41</v>
          </cell>
        </row>
        <row r="292">
          <cell r="A292" t="str">
            <v>Pařízek1980</v>
          </cell>
          <cell r="B292" t="str">
            <v>Jan</v>
          </cell>
          <cell r="C292" t="str">
            <v>Pařízek</v>
          </cell>
          <cell r="D292">
            <v>1980</v>
          </cell>
          <cell r="E292" t="str">
            <v>Praha 9 Dolní Počernice</v>
          </cell>
          <cell r="F292" t="str">
            <v> CZE</v>
          </cell>
          <cell r="G292" t="str">
            <v>MB39</v>
          </cell>
          <cell r="H292">
            <v>113</v>
          </cell>
          <cell r="I292">
            <v>3.0717592592592591E-2</v>
          </cell>
          <cell r="J292">
            <v>3.0486111111111113E-2</v>
          </cell>
          <cell r="K292">
            <v>41</v>
          </cell>
        </row>
        <row r="293">
          <cell r="A293" t="str">
            <v>McLean1967</v>
          </cell>
          <cell r="B293" t="str">
            <v>Robert</v>
          </cell>
          <cell r="C293" t="str">
            <v>McLean</v>
          </cell>
          <cell r="D293">
            <v>1967</v>
          </cell>
          <cell r="E293" t="str">
            <v>Dynamo Žižkov</v>
          </cell>
          <cell r="F293" t="str">
            <v> CZE</v>
          </cell>
          <cell r="G293" t="str">
            <v>MD59</v>
          </cell>
          <cell r="H293">
            <v>23</v>
          </cell>
          <cell r="I293">
            <v>3.0856481481481481E-2</v>
          </cell>
          <cell r="J293">
            <v>3.0497685185185183E-2</v>
          </cell>
          <cell r="K293">
            <v>41</v>
          </cell>
        </row>
        <row r="294">
          <cell r="A294" t="str">
            <v>Šťovíček1974</v>
          </cell>
          <cell r="B294" t="str">
            <v>Martin</v>
          </cell>
          <cell r="C294" t="str">
            <v>Šťovíček</v>
          </cell>
          <cell r="D294">
            <v>1974</v>
          </cell>
          <cell r="E294" t="str">
            <v>SK Babice</v>
          </cell>
          <cell r="F294" t="str">
            <v> CZE</v>
          </cell>
          <cell r="G294" t="str">
            <v>MC49</v>
          </cell>
          <cell r="H294">
            <v>79</v>
          </cell>
          <cell r="I294">
            <v>3.0682870370370371E-2</v>
          </cell>
          <cell r="J294">
            <v>3.050925925925926E-2</v>
          </cell>
          <cell r="K294">
            <v>41</v>
          </cell>
        </row>
        <row r="295">
          <cell r="A295" t="str">
            <v>Kvapil1980</v>
          </cell>
          <cell r="B295" t="str">
            <v>Milan</v>
          </cell>
          <cell r="C295" t="str">
            <v>Kvapil</v>
          </cell>
          <cell r="D295">
            <v>1980</v>
          </cell>
          <cell r="E295" t="str">
            <v>SVVAT</v>
          </cell>
          <cell r="F295" t="str">
            <v> CZE</v>
          </cell>
          <cell r="G295" t="str">
            <v>MB39</v>
          </cell>
          <cell r="H295">
            <v>114</v>
          </cell>
          <cell r="I295">
            <v>3.0752314814814816E-2</v>
          </cell>
          <cell r="J295">
            <v>3.0520833333333334E-2</v>
          </cell>
          <cell r="K295">
            <v>41</v>
          </cell>
        </row>
        <row r="296">
          <cell r="A296" t="str">
            <v>Děd1978</v>
          </cell>
          <cell r="B296" t="str">
            <v>Pavel</v>
          </cell>
          <cell r="C296" t="str">
            <v>Děd</v>
          </cell>
          <cell r="D296">
            <v>1978</v>
          </cell>
          <cell r="E296" t="str">
            <v>Praha</v>
          </cell>
          <cell r="F296" t="str">
            <v> CZE</v>
          </cell>
          <cell r="G296" t="str">
            <v>MB39</v>
          </cell>
          <cell r="H296">
            <v>116</v>
          </cell>
          <cell r="I296">
            <v>3.0868055555555555E-2</v>
          </cell>
          <cell r="J296">
            <v>3.0520833333333334E-2</v>
          </cell>
          <cell r="K296">
            <v>41</v>
          </cell>
        </row>
        <row r="297">
          <cell r="A297" t="str">
            <v>Limberková1974</v>
          </cell>
          <cell r="B297" t="str">
            <v>Monika</v>
          </cell>
          <cell r="C297" t="str">
            <v>Limberková</v>
          </cell>
          <cell r="D297">
            <v>1974</v>
          </cell>
          <cell r="F297" t="str">
            <v> CZE</v>
          </cell>
          <cell r="G297" t="str">
            <v>ZC49</v>
          </cell>
          <cell r="H297">
            <v>3</v>
          </cell>
          <cell r="I297">
            <v>3.0902777777777779E-2</v>
          </cell>
          <cell r="J297">
            <v>3.0543981481481481E-2</v>
          </cell>
          <cell r="K297">
            <v>56</v>
          </cell>
        </row>
        <row r="298">
          <cell r="A298" t="str">
            <v>Stella1988</v>
          </cell>
          <cell r="B298" t="str">
            <v>David</v>
          </cell>
          <cell r="C298" t="str">
            <v>Stella</v>
          </cell>
          <cell r="D298">
            <v>1988</v>
          </cell>
          <cell r="E298" t="str">
            <v>HO Satalice</v>
          </cell>
          <cell r="F298" t="str">
            <v> CZE</v>
          </cell>
          <cell r="G298" t="str">
            <v>MA29</v>
          </cell>
          <cell r="H298">
            <v>48</v>
          </cell>
          <cell r="I298">
            <v>3.0925925925925926E-2</v>
          </cell>
          <cell r="J298">
            <v>3.0555555555555555E-2</v>
          </cell>
          <cell r="K298">
            <v>38</v>
          </cell>
        </row>
        <row r="299">
          <cell r="A299" t="str">
            <v>Hnilička1986</v>
          </cell>
          <cell r="B299" t="str">
            <v>Václav</v>
          </cell>
          <cell r="C299" t="str">
            <v>Hnilička</v>
          </cell>
          <cell r="D299">
            <v>1986</v>
          </cell>
          <cell r="E299" t="str">
            <v>Kraslice</v>
          </cell>
          <cell r="F299" t="str">
            <v> CZE</v>
          </cell>
          <cell r="G299" t="str">
            <v>MB39</v>
          </cell>
          <cell r="H299">
            <v>120</v>
          </cell>
          <cell r="I299">
            <v>3.108796296296296E-2</v>
          </cell>
          <cell r="J299">
            <v>3.0567129629629628E-2</v>
          </cell>
          <cell r="K299">
            <v>38</v>
          </cell>
        </row>
        <row r="300">
          <cell r="A300" t="str">
            <v>Polívka1988</v>
          </cell>
          <cell r="B300" t="str">
            <v>Jan</v>
          </cell>
          <cell r="C300" t="str">
            <v>Polívka</v>
          </cell>
          <cell r="D300">
            <v>1988</v>
          </cell>
          <cell r="E300" t="str">
            <v>Vranovice Ural</v>
          </cell>
          <cell r="F300" t="str">
            <v> CZE</v>
          </cell>
          <cell r="G300" t="str">
            <v>MA29</v>
          </cell>
          <cell r="H300">
            <v>50</v>
          </cell>
          <cell r="I300">
            <v>3.0995370370370371E-2</v>
          </cell>
          <cell r="J300">
            <v>3.0578703703703702E-2</v>
          </cell>
          <cell r="K300">
            <v>38</v>
          </cell>
        </row>
        <row r="301">
          <cell r="A301" t="str">
            <v>Kolbaba1968</v>
          </cell>
          <cell r="B301" t="str">
            <v>Pavel</v>
          </cell>
          <cell r="C301" t="str">
            <v>Kolbaba</v>
          </cell>
          <cell r="D301">
            <v>1968</v>
          </cell>
          <cell r="E301" t="str">
            <v>Lucky Family 1</v>
          </cell>
          <cell r="F301" t="str">
            <v> CZE</v>
          </cell>
          <cell r="G301" t="str">
            <v>MC49</v>
          </cell>
          <cell r="H301">
            <v>82</v>
          </cell>
          <cell r="I301">
            <v>3.079861111111111E-2</v>
          </cell>
          <cell r="J301">
            <v>3.0590277777777775E-2</v>
          </cell>
          <cell r="K301">
            <v>38</v>
          </cell>
        </row>
        <row r="302">
          <cell r="A302" t="str">
            <v>Dlouhý1960</v>
          </cell>
          <cell r="B302" t="str">
            <v>Vladimír</v>
          </cell>
          <cell r="C302" t="str">
            <v>Dlouhý</v>
          </cell>
          <cell r="D302">
            <v>1960</v>
          </cell>
          <cell r="E302" t="str">
            <v>Dlouháni Roudnice</v>
          </cell>
          <cell r="F302" t="str">
            <v> CZE</v>
          </cell>
          <cell r="G302" t="str">
            <v>MD59</v>
          </cell>
          <cell r="H302">
            <v>24</v>
          </cell>
          <cell r="I302">
            <v>3.1041666666666665E-2</v>
          </cell>
          <cell r="J302">
            <v>3.0613425925925929E-2</v>
          </cell>
          <cell r="K302">
            <v>38</v>
          </cell>
        </row>
        <row r="303">
          <cell r="A303" t="str">
            <v>Řezníček1974</v>
          </cell>
          <cell r="B303" t="str">
            <v>Filip</v>
          </cell>
          <cell r="C303" t="str">
            <v>Řezníček</v>
          </cell>
          <cell r="D303">
            <v>1974</v>
          </cell>
          <cell r="E303" t="str">
            <v>Running Lizard</v>
          </cell>
          <cell r="F303" t="str">
            <v> CZE</v>
          </cell>
          <cell r="G303" t="str">
            <v>MC49</v>
          </cell>
          <cell r="H303">
            <v>91</v>
          </cell>
          <cell r="I303">
            <v>3.1226851851851853E-2</v>
          </cell>
          <cell r="J303">
            <v>3.0613425925925929E-2</v>
          </cell>
          <cell r="K303">
            <v>38</v>
          </cell>
        </row>
        <row r="304">
          <cell r="A304" t="str">
            <v>Davídková1979</v>
          </cell>
          <cell r="B304" t="str">
            <v>Petra</v>
          </cell>
          <cell r="C304" t="str">
            <v>Davídková</v>
          </cell>
          <cell r="D304">
            <v>1979</v>
          </cell>
          <cell r="F304" t="str">
            <v> CZE</v>
          </cell>
          <cell r="G304" t="str">
            <v>ZB39</v>
          </cell>
          <cell r="H304">
            <v>5</v>
          </cell>
          <cell r="I304">
            <v>3.0775462962962966E-2</v>
          </cell>
          <cell r="J304">
            <v>3.0624999999999999E-2</v>
          </cell>
          <cell r="K304">
            <v>56</v>
          </cell>
        </row>
        <row r="305">
          <cell r="A305" t="str">
            <v>Novák1983</v>
          </cell>
          <cell r="B305" t="str">
            <v>Jakub</v>
          </cell>
          <cell r="C305" t="str">
            <v>Novák</v>
          </cell>
          <cell r="D305">
            <v>1983</v>
          </cell>
          <cell r="F305" t="str">
            <v> CZE</v>
          </cell>
          <cell r="G305" t="str">
            <v>MB39</v>
          </cell>
          <cell r="H305">
            <v>115</v>
          </cell>
          <cell r="I305">
            <v>3.0833333333333334E-2</v>
          </cell>
          <cell r="J305">
            <v>3.0648148148148147E-2</v>
          </cell>
          <cell r="K305">
            <v>38</v>
          </cell>
        </row>
        <row r="306">
          <cell r="A306" t="str">
            <v>Kroužilová1977</v>
          </cell>
          <cell r="B306" t="str">
            <v>Iva</v>
          </cell>
          <cell r="C306" t="str">
            <v>Kroužilová</v>
          </cell>
          <cell r="D306">
            <v>1977</v>
          </cell>
          <cell r="E306" t="str">
            <v>Poděbrady</v>
          </cell>
          <cell r="F306" t="str">
            <v> CZE</v>
          </cell>
          <cell r="G306" t="str">
            <v>ZC49</v>
          </cell>
          <cell r="H306">
            <v>2</v>
          </cell>
          <cell r="I306">
            <v>3.079861111111111E-2</v>
          </cell>
          <cell r="J306">
            <v>3.0659722222222224E-2</v>
          </cell>
          <cell r="K306">
            <v>56</v>
          </cell>
        </row>
        <row r="307">
          <cell r="A307" t="str">
            <v>belli1967</v>
          </cell>
          <cell r="B307" t="str">
            <v>michael</v>
          </cell>
          <cell r="C307" t="str">
            <v>belli</v>
          </cell>
          <cell r="D307">
            <v>1967</v>
          </cell>
          <cell r="F307" t="str">
            <v> CZE</v>
          </cell>
          <cell r="G307" t="str">
            <v>MD59</v>
          </cell>
          <cell r="H307">
            <v>21</v>
          </cell>
          <cell r="I307">
            <v>3.0810185185185187E-2</v>
          </cell>
          <cell r="J307">
            <v>3.0659722222222224E-2</v>
          </cell>
          <cell r="K307">
            <v>38</v>
          </cell>
        </row>
        <row r="308">
          <cell r="A308" t="str">
            <v>Koudelková1993</v>
          </cell>
          <cell r="B308" t="str">
            <v>Zuzana</v>
          </cell>
          <cell r="C308" t="str">
            <v>Koudelková</v>
          </cell>
          <cell r="D308">
            <v>1993</v>
          </cell>
          <cell r="F308" t="str">
            <v> CZE</v>
          </cell>
          <cell r="G308" t="str">
            <v>ZA29</v>
          </cell>
          <cell r="H308">
            <v>13</v>
          </cell>
          <cell r="I308">
            <v>3.0729166666666669E-2</v>
          </cell>
          <cell r="J308">
            <v>3.0671296296296294E-2</v>
          </cell>
          <cell r="K308">
            <v>56</v>
          </cell>
        </row>
        <row r="309">
          <cell r="A309" t="str">
            <v>Kalenský1968</v>
          </cell>
          <cell r="B309" t="str">
            <v>Petr</v>
          </cell>
          <cell r="C309" t="str">
            <v>Kalenský</v>
          </cell>
          <cell r="D309">
            <v>1968</v>
          </cell>
          <cell r="E309" t="str">
            <v>Olymp fobal</v>
          </cell>
          <cell r="F309" t="str">
            <v> CZE</v>
          </cell>
          <cell r="G309" t="str">
            <v>MC49</v>
          </cell>
          <cell r="H309">
            <v>86</v>
          </cell>
          <cell r="I309">
            <v>3.0902777777777779E-2</v>
          </cell>
          <cell r="J309">
            <v>3.0694444444444444E-2</v>
          </cell>
          <cell r="K309">
            <v>38</v>
          </cell>
        </row>
        <row r="310">
          <cell r="A310" t="str">
            <v>Beran1987</v>
          </cell>
          <cell r="B310" t="str">
            <v>Jakub</v>
          </cell>
          <cell r="C310" t="str">
            <v>Beran</v>
          </cell>
          <cell r="D310">
            <v>1987</v>
          </cell>
          <cell r="E310" t="str">
            <v>Tempo</v>
          </cell>
          <cell r="F310" t="str">
            <v> SVK</v>
          </cell>
          <cell r="G310" t="str">
            <v>MB39</v>
          </cell>
          <cell r="H310">
            <v>118</v>
          </cell>
          <cell r="I310">
            <v>3.096064814814815E-2</v>
          </cell>
          <cell r="J310">
            <v>3.0694444444444444E-2</v>
          </cell>
          <cell r="K310">
            <v>38</v>
          </cell>
        </row>
        <row r="311">
          <cell r="A311" t="str">
            <v>Fiala1971</v>
          </cell>
          <cell r="B311" t="str">
            <v>Enrico</v>
          </cell>
          <cell r="C311" t="str">
            <v>Fiala</v>
          </cell>
          <cell r="D311">
            <v>1971</v>
          </cell>
          <cell r="E311" t="str">
            <v>PIM BK Modřany - Kamýk</v>
          </cell>
          <cell r="F311" t="str">
            <v> CZE</v>
          </cell>
          <cell r="G311" t="str">
            <v>MC49</v>
          </cell>
          <cell r="H311">
            <v>84</v>
          </cell>
          <cell r="I311">
            <v>3.0856481481481481E-2</v>
          </cell>
          <cell r="J311">
            <v>3.0706018518518521E-2</v>
          </cell>
          <cell r="K311">
            <v>38</v>
          </cell>
        </row>
        <row r="312">
          <cell r="A312" t="str">
            <v>Šulc1993</v>
          </cell>
          <cell r="B312" t="str">
            <v>Petr</v>
          </cell>
          <cell r="C312" t="str">
            <v>Šulc</v>
          </cell>
          <cell r="D312">
            <v>1993</v>
          </cell>
          <cell r="E312" t="str">
            <v>Decathlon B'twin Czech</v>
          </cell>
          <cell r="F312" t="str">
            <v> CZE</v>
          </cell>
          <cell r="G312" t="str">
            <v>MA29</v>
          </cell>
          <cell r="H312">
            <v>49</v>
          </cell>
          <cell r="I312">
            <v>3.0925925925925926E-2</v>
          </cell>
          <cell r="J312">
            <v>3.0706018518518521E-2</v>
          </cell>
          <cell r="K312">
            <v>38</v>
          </cell>
        </row>
        <row r="313">
          <cell r="A313" t="str">
            <v>Dvořák1981</v>
          </cell>
          <cell r="B313" t="str">
            <v>Martin</v>
          </cell>
          <cell r="C313" t="str">
            <v>Dvořák</v>
          </cell>
          <cell r="D313">
            <v>1981</v>
          </cell>
          <cell r="E313" t="str">
            <v>Běžecký klub České spořitelny</v>
          </cell>
          <cell r="F313" t="str">
            <v> CZE</v>
          </cell>
          <cell r="G313" t="str">
            <v>MB39</v>
          </cell>
          <cell r="H313">
            <v>117</v>
          </cell>
          <cell r="I313">
            <v>3.0937499999999996E-2</v>
          </cell>
          <cell r="J313">
            <v>3.0706018518518521E-2</v>
          </cell>
          <cell r="K313">
            <v>38</v>
          </cell>
        </row>
        <row r="314">
          <cell r="A314" t="str">
            <v>Michovský1975</v>
          </cell>
          <cell r="B314" t="str">
            <v>Daniel</v>
          </cell>
          <cell r="C314" t="str">
            <v>Michovský</v>
          </cell>
          <cell r="D314">
            <v>1975</v>
          </cell>
          <cell r="E314" t="str">
            <v>Běžecký klub České spořitelny</v>
          </cell>
          <cell r="F314" t="str">
            <v> CZE</v>
          </cell>
          <cell r="G314" t="str">
            <v>MC49</v>
          </cell>
          <cell r="H314">
            <v>87</v>
          </cell>
          <cell r="I314">
            <v>3.0937499999999996E-2</v>
          </cell>
          <cell r="J314">
            <v>3.0752314814814816E-2</v>
          </cell>
          <cell r="K314">
            <v>38</v>
          </cell>
        </row>
        <row r="315">
          <cell r="A315" t="str">
            <v>Rebec1979</v>
          </cell>
          <cell r="B315" t="str">
            <v>Jan</v>
          </cell>
          <cell r="C315" t="str">
            <v>Rebec</v>
          </cell>
          <cell r="D315">
            <v>1979</v>
          </cell>
          <cell r="E315" t="str">
            <v>Sokol Kbely - pozemní hokej</v>
          </cell>
          <cell r="F315" t="str">
            <v> CZE</v>
          </cell>
          <cell r="G315" t="str">
            <v>MB39</v>
          </cell>
          <cell r="H315">
            <v>123</v>
          </cell>
          <cell r="I315">
            <v>3.1180555555555555E-2</v>
          </cell>
          <cell r="J315">
            <v>3.0763888888888886E-2</v>
          </cell>
          <cell r="K315">
            <v>38</v>
          </cell>
        </row>
        <row r="316">
          <cell r="A316" t="str">
            <v>Hruška1969</v>
          </cell>
          <cell r="B316" t="str">
            <v>Vít</v>
          </cell>
          <cell r="C316" t="str">
            <v>Hruška</v>
          </cell>
          <cell r="D316">
            <v>1969</v>
          </cell>
          <cell r="E316" t="str">
            <v>Chabry Praha</v>
          </cell>
          <cell r="F316" t="str">
            <v> CZE</v>
          </cell>
          <cell r="G316" t="str">
            <v>MC49</v>
          </cell>
          <cell r="H316">
            <v>89</v>
          </cell>
          <cell r="I316">
            <v>3.1053240740740742E-2</v>
          </cell>
          <cell r="J316">
            <v>3.0775462962962966E-2</v>
          </cell>
          <cell r="K316">
            <v>38</v>
          </cell>
        </row>
        <row r="317">
          <cell r="A317" t="str">
            <v>Roušavý1985</v>
          </cell>
          <cell r="B317" t="str">
            <v>Jan</v>
          </cell>
          <cell r="C317" t="str">
            <v>Roušavý</v>
          </cell>
          <cell r="D317">
            <v>1985</v>
          </cell>
          <cell r="E317" t="str">
            <v>Kabuki Team</v>
          </cell>
          <cell r="F317" t="str">
            <v> CZE</v>
          </cell>
          <cell r="G317" t="str">
            <v>MB39</v>
          </cell>
          <cell r="H317">
            <v>126</v>
          </cell>
          <cell r="I317">
            <v>3.1307870370370368E-2</v>
          </cell>
          <cell r="J317">
            <v>3.0833333333333334E-2</v>
          </cell>
          <cell r="K317">
            <v>38</v>
          </cell>
        </row>
        <row r="318">
          <cell r="A318" t="str">
            <v>Kopecká1984</v>
          </cell>
          <cell r="B318" t="str">
            <v>Andrea</v>
          </cell>
          <cell r="C318" t="str">
            <v>Kopecká</v>
          </cell>
          <cell r="D318">
            <v>1984</v>
          </cell>
          <cell r="F318" t="str">
            <v> CZE</v>
          </cell>
          <cell r="G318" t="str">
            <v>ZB39</v>
          </cell>
          <cell r="H318">
            <v>6</v>
          </cell>
          <cell r="I318">
            <v>3.1354166666666662E-2</v>
          </cell>
          <cell r="J318">
            <v>3.0833333333333334E-2</v>
          </cell>
          <cell r="K318">
            <v>56</v>
          </cell>
        </row>
        <row r="319">
          <cell r="A319" t="str">
            <v>Ondráček1990</v>
          </cell>
          <cell r="B319" t="str">
            <v>Stanislav</v>
          </cell>
          <cell r="C319" t="str">
            <v>Ondráček</v>
          </cell>
          <cell r="D319">
            <v>1990</v>
          </cell>
          <cell r="F319" t="str">
            <v> CZE</v>
          </cell>
          <cell r="G319" t="str">
            <v>MA29</v>
          </cell>
          <cell r="H319">
            <v>57</v>
          </cell>
          <cell r="I319">
            <v>3.1493055555555559E-2</v>
          </cell>
          <cell r="J319">
            <v>3.0844907407407404E-2</v>
          </cell>
          <cell r="K319">
            <v>38</v>
          </cell>
        </row>
        <row r="320">
          <cell r="A320" t="str">
            <v>Kazda1986</v>
          </cell>
          <cell r="B320" t="str">
            <v>Radek</v>
          </cell>
          <cell r="C320" t="str">
            <v>Kazda</v>
          </cell>
          <cell r="D320">
            <v>1986</v>
          </cell>
          <cell r="E320" t="str">
            <v>Chrbonín</v>
          </cell>
          <cell r="F320" t="str">
            <v> CZE</v>
          </cell>
          <cell r="G320" t="str">
            <v>MB39</v>
          </cell>
          <cell r="H320">
            <v>125</v>
          </cell>
          <cell r="I320">
            <v>3.1273148148148147E-2</v>
          </cell>
          <cell r="J320">
            <v>3.0868055555555555E-2</v>
          </cell>
          <cell r="K320">
            <v>38</v>
          </cell>
        </row>
        <row r="321">
          <cell r="A321" t="str">
            <v>REJHOLEC1970</v>
          </cell>
          <cell r="B321" t="str">
            <v>Josef</v>
          </cell>
          <cell r="C321" t="str">
            <v>REJHOLEC</v>
          </cell>
          <cell r="D321">
            <v>1970</v>
          </cell>
          <cell r="E321" t="str">
            <v>GP Kolín</v>
          </cell>
          <cell r="F321" t="str">
            <v> CZE</v>
          </cell>
          <cell r="G321" t="str">
            <v>MC49</v>
          </cell>
          <cell r="H321">
            <v>88</v>
          </cell>
          <cell r="I321">
            <v>3.1030092592592592E-2</v>
          </cell>
          <cell r="J321">
            <v>3.0891203703703702E-2</v>
          </cell>
          <cell r="K321">
            <v>38</v>
          </cell>
        </row>
        <row r="322">
          <cell r="A322" t="str">
            <v>Tomeš1960</v>
          </cell>
          <cell r="B322" t="str">
            <v>Rostislav</v>
          </cell>
          <cell r="C322" t="str">
            <v>Tomeš</v>
          </cell>
          <cell r="D322">
            <v>1960</v>
          </cell>
          <cell r="E322" t="str">
            <v>Traged Team Praha</v>
          </cell>
          <cell r="F322" t="str">
            <v> CZE</v>
          </cell>
          <cell r="G322" t="str">
            <v>MD59</v>
          </cell>
          <cell r="H322">
            <v>25</v>
          </cell>
          <cell r="I322">
            <v>3.108796296296296E-2</v>
          </cell>
          <cell r="J322">
            <v>3.0891203703703702E-2</v>
          </cell>
          <cell r="K322">
            <v>38</v>
          </cell>
        </row>
        <row r="323">
          <cell r="A323" t="str">
            <v>Rechnovský1970</v>
          </cell>
          <cell r="B323" t="str">
            <v>Jan</v>
          </cell>
          <cell r="C323" t="str">
            <v>Rechnovský</v>
          </cell>
          <cell r="D323">
            <v>1970</v>
          </cell>
          <cell r="E323" t="str">
            <v>KP Praha</v>
          </cell>
          <cell r="F323" t="str">
            <v> CZE</v>
          </cell>
          <cell r="G323" t="str">
            <v>MC49</v>
          </cell>
          <cell r="H323">
            <v>93</v>
          </cell>
          <cell r="I323">
            <v>3.1458333333333331E-2</v>
          </cell>
          <cell r="J323">
            <v>3.0891203703703702E-2</v>
          </cell>
          <cell r="K323">
            <v>38</v>
          </cell>
        </row>
        <row r="324">
          <cell r="A324" t="str">
            <v>Kučera1986</v>
          </cell>
          <cell r="B324" t="str">
            <v>Petr</v>
          </cell>
          <cell r="C324" t="str">
            <v>Kučera</v>
          </cell>
          <cell r="D324">
            <v>1986</v>
          </cell>
          <cell r="F324" t="str">
            <v> CZE</v>
          </cell>
          <cell r="G324" t="str">
            <v>MB39</v>
          </cell>
          <cell r="H324">
            <v>121</v>
          </cell>
          <cell r="I324">
            <v>3.1134259259259261E-2</v>
          </cell>
          <cell r="J324">
            <v>3.0902777777777779E-2</v>
          </cell>
          <cell r="K324">
            <v>38</v>
          </cell>
        </row>
        <row r="325">
          <cell r="A325" t="str">
            <v>Mašek1964</v>
          </cell>
          <cell r="B325" t="str">
            <v>Jiří</v>
          </cell>
          <cell r="C325" t="str">
            <v>Mašek</v>
          </cell>
          <cell r="D325">
            <v>1964</v>
          </cell>
          <cell r="E325" t="str">
            <v>Svět běhu</v>
          </cell>
          <cell r="F325" t="str">
            <v> CZE</v>
          </cell>
          <cell r="G325" t="str">
            <v>MD59</v>
          </cell>
          <cell r="H325">
            <v>26</v>
          </cell>
          <cell r="I325">
            <v>3.1099537037037037E-2</v>
          </cell>
          <cell r="J325">
            <v>3.0914351851851849E-2</v>
          </cell>
          <cell r="K325">
            <v>38</v>
          </cell>
        </row>
        <row r="326">
          <cell r="A326" t="str">
            <v>Císař1983</v>
          </cell>
          <cell r="B326" t="str">
            <v>Tomáš</v>
          </cell>
          <cell r="C326" t="str">
            <v>Císař</v>
          </cell>
          <cell r="D326">
            <v>1983</v>
          </cell>
          <cell r="F326" t="str">
            <v> CZE</v>
          </cell>
          <cell r="G326" t="str">
            <v>MB39</v>
          </cell>
          <cell r="H326">
            <v>122</v>
          </cell>
          <cell r="I326">
            <v>3.1145833333333334E-2</v>
          </cell>
          <cell r="J326">
            <v>3.0925925925925926E-2</v>
          </cell>
          <cell r="K326">
            <v>38</v>
          </cell>
        </row>
        <row r="327">
          <cell r="A327" t="str">
            <v>Nevyhoštěný1995</v>
          </cell>
          <cell r="B327" t="str">
            <v>Vladimír</v>
          </cell>
          <cell r="C327" t="str">
            <v>Nevyhoštěný</v>
          </cell>
          <cell r="D327">
            <v>1995</v>
          </cell>
          <cell r="E327" t="str">
            <v>AC Slovan Liberec</v>
          </cell>
          <cell r="F327" t="str">
            <v> CZE</v>
          </cell>
          <cell r="G327" t="str">
            <v>MA29</v>
          </cell>
          <cell r="H327">
            <v>52</v>
          </cell>
          <cell r="I327">
            <v>3.1145833333333334E-2</v>
          </cell>
          <cell r="J327">
            <v>3.0925925925925926E-2</v>
          </cell>
          <cell r="K327">
            <v>38</v>
          </cell>
        </row>
        <row r="328">
          <cell r="A328" t="str">
            <v>Pavlíková1988</v>
          </cell>
          <cell r="B328" t="str">
            <v>Barbora</v>
          </cell>
          <cell r="C328" t="str">
            <v>Pavlíková</v>
          </cell>
          <cell r="D328">
            <v>1988</v>
          </cell>
          <cell r="F328" t="str">
            <v> CZE</v>
          </cell>
          <cell r="G328" t="str">
            <v>ZA29</v>
          </cell>
          <cell r="H328">
            <v>14</v>
          </cell>
          <cell r="I328">
            <v>3.1122685185185187E-2</v>
          </cell>
          <cell r="J328">
            <v>3.0937499999999996E-2</v>
          </cell>
          <cell r="K328">
            <v>54</v>
          </cell>
        </row>
        <row r="329">
          <cell r="A329" t="str">
            <v>Málek1984</v>
          </cell>
          <cell r="B329" t="str">
            <v>Petr</v>
          </cell>
          <cell r="C329" t="str">
            <v>Málek</v>
          </cell>
          <cell r="D329">
            <v>1984</v>
          </cell>
          <cell r="F329" t="str">
            <v> CZE</v>
          </cell>
          <cell r="G329" t="str">
            <v>MB39</v>
          </cell>
          <cell r="H329">
            <v>119</v>
          </cell>
          <cell r="I329">
            <v>3.1064814814814812E-2</v>
          </cell>
          <cell r="J329">
            <v>3.0949074074074077E-2</v>
          </cell>
          <cell r="K329">
            <v>38</v>
          </cell>
        </row>
        <row r="330">
          <cell r="A330" t="str">
            <v>Hofmanova1984</v>
          </cell>
          <cell r="B330" t="str">
            <v>Marketa</v>
          </cell>
          <cell r="C330" t="str">
            <v>Hofmanova</v>
          </cell>
          <cell r="D330">
            <v>1984</v>
          </cell>
          <cell r="E330" t="str">
            <v>Mistři a Markétka</v>
          </cell>
          <cell r="F330" t="str">
            <v> CZE</v>
          </cell>
          <cell r="G330" t="str">
            <v>ZB39</v>
          </cell>
          <cell r="H330">
            <v>7</v>
          </cell>
          <cell r="I330">
            <v>3.1412037037037037E-2</v>
          </cell>
          <cell r="J330">
            <v>3.0972222222222224E-2</v>
          </cell>
          <cell r="K330">
            <v>54</v>
          </cell>
        </row>
        <row r="331">
          <cell r="A331" t="str">
            <v>Moc1990</v>
          </cell>
          <cell r="B331" t="str">
            <v>Jaroslav</v>
          </cell>
          <cell r="C331" t="str">
            <v>Moc</v>
          </cell>
          <cell r="D331">
            <v>1990</v>
          </cell>
          <cell r="E331" t="str">
            <v>Liberecke gazely</v>
          </cell>
          <cell r="F331" t="str">
            <v> CZE</v>
          </cell>
          <cell r="G331" t="str">
            <v>MA29</v>
          </cell>
          <cell r="H331">
            <v>51</v>
          </cell>
          <cell r="I331">
            <v>3.1122685185185187E-2</v>
          </cell>
          <cell r="J331">
            <v>3.0983796296296297E-2</v>
          </cell>
          <cell r="K331">
            <v>38</v>
          </cell>
        </row>
        <row r="332">
          <cell r="A332" t="str">
            <v>Týč1965</v>
          </cell>
          <cell r="B332" t="str">
            <v>Zbyněk</v>
          </cell>
          <cell r="C332" t="str">
            <v>Týč</v>
          </cell>
          <cell r="D332">
            <v>1965</v>
          </cell>
          <cell r="E332" t="str">
            <v>Klánovice</v>
          </cell>
          <cell r="F332" t="str">
            <v> CZE</v>
          </cell>
          <cell r="G332" t="str">
            <v>MD59</v>
          </cell>
          <cell r="H332">
            <v>28</v>
          </cell>
          <cell r="I332">
            <v>3.1412037037037037E-2</v>
          </cell>
          <cell r="J332">
            <v>3.0983796296296297E-2</v>
          </cell>
          <cell r="K332">
            <v>38</v>
          </cell>
        </row>
        <row r="333">
          <cell r="A333" t="str">
            <v>Seifert1989</v>
          </cell>
          <cell r="B333" t="str">
            <v>Michal</v>
          </cell>
          <cell r="C333" t="str">
            <v>Seifert</v>
          </cell>
          <cell r="D333">
            <v>1989</v>
          </cell>
          <cell r="E333" t="str">
            <v>Dell EMC Running Club</v>
          </cell>
          <cell r="F333" t="str">
            <v> CZE</v>
          </cell>
          <cell r="G333" t="str">
            <v>MA29</v>
          </cell>
          <cell r="H333">
            <v>53</v>
          </cell>
          <cell r="I333">
            <v>3.1157407407407408E-2</v>
          </cell>
          <cell r="J333">
            <v>3.0995370370370371E-2</v>
          </cell>
          <cell r="K333">
            <v>38</v>
          </cell>
        </row>
        <row r="334">
          <cell r="A334" t="str">
            <v>Dvořák1988</v>
          </cell>
          <cell r="B334" t="str">
            <v>Michal</v>
          </cell>
          <cell r="C334" t="str">
            <v>Dvořák</v>
          </cell>
          <cell r="D334">
            <v>1988</v>
          </cell>
          <cell r="F334" t="str">
            <v> CZE</v>
          </cell>
          <cell r="G334" t="str">
            <v>MA29</v>
          </cell>
          <cell r="H334">
            <v>54</v>
          </cell>
          <cell r="I334">
            <v>3.123842592592593E-2</v>
          </cell>
          <cell r="J334">
            <v>3.0995370370370371E-2</v>
          </cell>
          <cell r="K334">
            <v>38</v>
          </cell>
        </row>
        <row r="335">
          <cell r="A335" t="str">
            <v>Tutter1976</v>
          </cell>
          <cell r="B335" t="str">
            <v>Alexandr</v>
          </cell>
          <cell r="C335" t="str">
            <v>Tutter</v>
          </cell>
          <cell r="D335">
            <v>1976</v>
          </cell>
          <cell r="E335" t="str">
            <v>Jouda Team</v>
          </cell>
          <cell r="F335" t="str">
            <v> CZE</v>
          </cell>
          <cell r="G335" t="str">
            <v>MC49</v>
          </cell>
          <cell r="H335">
            <v>90</v>
          </cell>
          <cell r="I335">
            <v>3.1203703703703702E-2</v>
          </cell>
          <cell r="J335">
            <v>3.1018518518518515E-2</v>
          </cell>
          <cell r="K335">
            <v>38</v>
          </cell>
        </row>
        <row r="336">
          <cell r="A336" t="str">
            <v>Čermák1979</v>
          </cell>
          <cell r="B336" t="str">
            <v>Miloš</v>
          </cell>
          <cell r="C336" t="str">
            <v>Čermák</v>
          </cell>
          <cell r="D336">
            <v>1979</v>
          </cell>
          <cell r="E336" t="str">
            <v>Lysá nad Labem</v>
          </cell>
          <cell r="F336" t="str">
            <v> CZE</v>
          </cell>
          <cell r="G336" t="str">
            <v>MB39</v>
          </cell>
          <cell r="H336">
            <v>124</v>
          </cell>
          <cell r="I336">
            <v>3.1273148148148147E-2</v>
          </cell>
          <cell r="J336">
            <v>3.1018518518518515E-2</v>
          </cell>
          <cell r="K336">
            <v>38</v>
          </cell>
        </row>
        <row r="337">
          <cell r="A337" t="str">
            <v>Šůs1965</v>
          </cell>
          <cell r="B337" t="str">
            <v>Jaroslav</v>
          </cell>
          <cell r="C337" t="str">
            <v>Šůs</v>
          </cell>
          <cell r="D337">
            <v>1965</v>
          </cell>
          <cell r="E337" t="str">
            <v>Novis TK Praha</v>
          </cell>
          <cell r="F337" t="str">
            <v> CZE</v>
          </cell>
          <cell r="G337" t="str">
            <v>MD59</v>
          </cell>
          <cell r="H337">
            <v>27</v>
          </cell>
          <cell r="I337">
            <v>3.1307870370370368E-2</v>
          </cell>
          <cell r="J337">
            <v>3.1053240740740742E-2</v>
          </cell>
          <cell r="K337">
            <v>38</v>
          </cell>
        </row>
        <row r="338">
          <cell r="A338" t="str">
            <v>Dušek1971</v>
          </cell>
          <cell r="B338" t="str">
            <v>Rostislav</v>
          </cell>
          <cell r="C338" t="str">
            <v>Dušek</v>
          </cell>
          <cell r="D338">
            <v>1971</v>
          </cell>
          <cell r="E338" t="str">
            <v>DataLine</v>
          </cell>
          <cell r="F338" t="str">
            <v> CZE</v>
          </cell>
          <cell r="G338" t="str">
            <v>MC49</v>
          </cell>
          <cell r="H338">
            <v>92</v>
          </cell>
          <cell r="I338">
            <v>3.1296296296296301E-2</v>
          </cell>
          <cell r="J338">
            <v>3.108796296296296E-2</v>
          </cell>
          <cell r="K338">
            <v>38</v>
          </cell>
        </row>
        <row r="339">
          <cell r="A339" t="str">
            <v>Šromovský1986</v>
          </cell>
          <cell r="B339" t="str">
            <v>Vojtěch</v>
          </cell>
          <cell r="C339" t="str">
            <v>Šromovský</v>
          </cell>
          <cell r="D339">
            <v>1986</v>
          </cell>
          <cell r="E339" t="str">
            <v>Actum Flyers</v>
          </cell>
          <cell r="F339" t="str">
            <v> CZE</v>
          </cell>
          <cell r="G339" t="str">
            <v>MB39</v>
          </cell>
          <cell r="H339">
            <v>129</v>
          </cell>
          <cell r="I339">
            <v>3.138888888888889E-2</v>
          </cell>
          <cell r="J339">
            <v>3.108796296296296E-2</v>
          </cell>
          <cell r="K339">
            <v>38</v>
          </cell>
        </row>
        <row r="340">
          <cell r="A340" t="str">
            <v>Žák1984</v>
          </cell>
          <cell r="B340" t="str">
            <v>Jakub</v>
          </cell>
          <cell r="C340" t="str">
            <v>Žák</v>
          </cell>
          <cell r="D340">
            <v>1984</v>
          </cell>
          <cell r="E340" t="str">
            <v>Hanspaulka / Horalka a Tatranka</v>
          </cell>
          <cell r="F340" t="str">
            <v> CZE</v>
          </cell>
          <cell r="G340" t="str">
            <v>MB39</v>
          </cell>
          <cell r="H340">
            <v>131</v>
          </cell>
          <cell r="I340">
            <v>3.1469907407407412E-2</v>
          </cell>
          <cell r="J340">
            <v>3.1099537037037037E-2</v>
          </cell>
          <cell r="K340">
            <v>38</v>
          </cell>
        </row>
        <row r="341">
          <cell r="A341" t="str">
            <v>Malý1992</v>
          </cell>
          <cell r="B341" t="str">
            <v>Jaroslav</v>
          </cell>
          <cell r="C341" t="str">
            <v>Malý</v>
          </cell>
          <cell r="D341">
            <v>1992</v>
          </cell>
          <cell r="F341" t="str">
            <v> CZE</v>
          </cell>
          <cell r="G341" t="str">
            <v>MA29</v>
          </cell>
          <cell r="H341">
            <v>58</v>
          </cell>
          <cell r="I341">
            <v>3.15625E-2</v>
          </cell>
          <cell r="J341">
            <v>3.1099537037037037E-2</v>
          </cell>
          <cell r="K341">
            <v>38</v>
          </cell>
        </row>
        <row r="342">
          <cell r="A342" t="str">
            <v>Janeček1988</v>
          </cell>
          <cell r="B342" t="str">
            <v>Petr</v>
          </cell>
          <cell r="C342" t="str">
            <v>Janeček</v>
          </cell>
          <cell r="D342">
            <v>1988</v>
          </cell>
          <cell r="F342" t="str">
            <v> CZE</v>
          </cell>
          <cell r="G342" t="str">
            <v>MA29</v>
          </cell>
          <cell r="H342">
            <v>56</v>
          </cell>
          <cell r="I342">
            <v>3.1435185185185184E-2</v>
          </cell>
          <cell r="J342">
            <v>3.1157407407407408E-2</v>
          </cell>
          <cell r="K342">
            <v>38</v>
          </cell>
        </row>
        <row r="343">
          <cell r="A343" t="str">
            <v>Lagarde1988</v>
          </cell>
          <cell r="B343" t="str">
            <v>Matyáš</v>
          </cell>
          <cell r="C343" t="str">
            <v>Lagarde</v>
          </cell>
          <cell r="D343">
            <v>1988</v>
          </cell>
          <cell r="E343" t="str">
            <v>BMBK</v>
          </cell>
          <cell r="F343" t="str">
            <v> CZE</v>
          </cell>
          <cell r="G343" t="str">
            <v>MA29</v>
          </cell>
          <cell r="H343">
            <v>61</v>
          </cell>
          <cell r="I343">
            <v>3.1666666666666669E-2</v>
          </cell>
          <cell r="J343">
            <v>3.1168981481481482E-2</v>
          </cell>
          <cell r="K343">
            <v>38</v>
          </cell>
        </row>
        <row r="344">
          <cell r="A344" t="str">
            <v>Havlik1978</v>
          </cell>
          <cell r="B344" t="str">
            <v>Radim</v>
          </cell>
          <cell r="C344" t="str">
            <v>Havlik</v>
          </cell>
          <cell r="D344">
            <v>1978</v>
          </cell>
          <cell r="E344" t="str">
            <v>Český běžecký klub</v>
          </cell>
          <cell r="F344" t="str">
            <v> CZE</v>
          </cell>
          <cell r="G344" t="str">
            <v>MB39</v>
          </cell>
          <cell r="H344">
            <v>128</v>
          </cell>
          <cell r="I344">
            <v>3.1354166666666662E-2</v>
          </cell>
          <cell r="J344">
            <v>3.1192129629629629E-2</v>
          </cell>
          <cell r="K344">
            <v>38</v>
          </cell>
        </row>
        <row r="345">
          <cell r="A345" t="str">
            <v>Petraskova1979</v>
          </cell>
          <cell r="B345" t="str">
            <v>Eva</v>
          </cell>
          <cell r="C345" t="str">
            <v>Petraskova</v>
          </cell>
          <cell r="D345">
            <v>1979</v>
          </cell>
          <cell r="F345" t="str">
            <v> CZE</v>
          </cell>
          <cell r="G345" t="str">
            <v>ZB39</v>
          </cell>
          <cell r="H345">
            <v>8</v>
          </cell>
          <cell r="I345">
            <v>3.1435185185185184E-2</v>
          </cell>
          <cell r="J345">
            <v>3.1226851851851853E-2</v>
          </cell>
          <cell r="K345">
            <v>54</v>
          </cell>
        </row>
        <row r="346">
          <cell r="A346" t="str">
            <v>Šindelář1986</v>
          </cell>
          <cell r="B346" t="str">
            <v>Jakub</v>
          </cell>
          <cell r="C346" t="str">
            <v>Šindelář</v>
          </cell>
          <cell r="D346">
            <v>1986</v>
          </cell>
          <cell r="F346" t="str">
            <v> CZE</v>
          </cell>
          <cell r="G346" t="str">
            <v>MB39</v>
          </cell>
          <cell r="H346">
            <v>135</v>
          </cell>
          <cell r="I346">
            <v>3.1782407407407405E-2</v>
          </cell>
          <cell r="J346">
            <v>3.1226851851851853E-2</v>
          </cell>
          <cell r="K346">
            <v>38</v>
          </cell>
        </row>
        <row r="347">
          <cell r="A347" t="str">
            <v>Hemer1966</v>
          </cell>
          <cell r="B347" t="str">
            <v>Lukáš</v>
          </cell>
          <cell r="C347" t="str">
            <v>Hemer</v>
          </cell>
          <cell r="D347">
            <v>1966</v>
          </cell>
          <cell r="E347" t="str">
            <v>Krásná Lípa</v>
          </cell>
          <cell r="F347" t="str">
            <v> CZE</v>
          </cell>
          <cell r="G347" t="str">
            <v>MD59</v>
          </cell>
          <cell r="H347">
            <v>29</v>
          </cell>
          <cell r="I347">
            <v>3.1435185185185184E-2</v>
          </cell>
          <cell r="J347">
            <v>3.125E-2</v>
          </cell>
          <cell r="K347">
            <v>35</v>
          </cell>
        </row>
        <row r="348">
          <cell r="A348" t="str">
            <v>Nigrin1964</v>
          </cell>
          <cell r="B348" t="str">
            <v>Vlastimil</v>
          </cell>
          <cell r="C348" t="str">
            <v>Nigrin</v>
          </cell>
          <cell r="D348">
            <v>1964</v>
          </cell>
          <cell r="E348" t="str">
            <v>Praha</v>
          </cell>
          <cell r="F348" t="str">
            <v> CZE</v>
          </cell>
          <cell r="G348" t="str">
            <v>MD59</v>
          </cell>
          <cell r="H348">
            <v>30</v>
          </cell>
          <cell r="I348">
            <v>3.1458333333333331E-2</v>
          </cell>
          <cell r="J348">
            <v>3.125E-2</v>
          </cell>
          <cell r="K348">
            <v>35</v>
          </cell>
        </row>
        <row r="349">
          <cell r="A349" t="str">
            <v>Radová1967</v>
          </cell>
          <cell r="B349" t="str">
            <v>Barbora</v>
          </cell>
          <cell r="C349" t="str">
            <v>Radová</v>
          </cell>
          <cell r="D349">
            <v>1967</v>
          </cell>
          <cell r="E349" t="str">
            <v>BŽB</v>
          </cell>
          <cell r="F349" t="str">
            <v> CZE</v>
          </cell>
          <cell r="G349" t="str">
            <v>ZD59</v>
          </cell>
          <cell r="H349">
            <v>2</v>
          </cell>
          <cell r="I349">
            <v>3.1307870370370368E-2</v>
          </cell>
          <cell r="J349">
            <v>3.1261574074074074E-2</v>
          </cell>
          <cell r="K349">
            <v>54</v>
          </cell>
        </row>
        <row r="350">
          <cell r="A350" t="str">
            <v>Pekarek1981</v>
          </cell>
          <cell r="B350" t="str">
            <v>Michal</v>
          </cell>
          <cell r="C350" t="str">
            <v>Pekarek</v>
          </cell>
          <cell r="D350">
            <v>1981</v>
          </cell>
          <cell r="E350" t="str">
            <v>HO2 runners</v>
          </cell>
          <cell r="F350" t="str">
            <v> CZE</v>
          </cell>
          <cell r="G350" t="str">
            <v>MB39</v>
          </cell>
          <cell r="H350">
            <v>133</v>
          </cell>
          <cell r="I350">
            <v>3.1666666666666669E-2</v>
          </cell>
          <cell r="J350">
            <v>3.1273148148148147E-2</v>
          </cell>
          <cell r="K350">
            <v>35</v>
          </cell>
        </row>
        <row r="351">
          <cell r="A351" t="str">
            <v>Sádlo1973</v>
          </cell>
          <cell r="B351" t="str">
            <v>Josef</v>
          </cell>
          <cell r="C351" t="str">
            <v>Sádlo</v>
          </cell>
          <cell r="D351">
            <v>1973</v>
          </cell>
          <cell r="F351" t="str">
            <v> CZE</v>
          </cell>
          <cell r="G351" t="str">
            <v>MC49</v>
          </cell>
          <cell r="H351">
            <v>97</v>
          </cell>
          <cell r="I351">
            <v>3.1747685185185184E-2</v>
          </cell>
          <cell r="J351">
            <v>3.1273148148148147E-2</v>
          </cell>
          <cell r="K351">
            <v>35</v>
          </cell>
        </row>
        <row r="352">
          <cell r="A352" t="str">
            <v>Čokrt1989</v>
          </cell>
          <cell r="B352" t="str">
            <v>Vaclav</v>
          </cell>
          <cell r="C352" t="str">
            <v>Čokrt</v>
          </cell>
          <cell r="D352">
            <v>1989</v>
          </cell>
          <cell r="E352" t="str">
            <v>TTC Český Brod</v>
          </cell>
          <cell r="F352" t="str">
            <v> CZE</v>
          </cell>
          <cell r="G352" t="str">
            <v>MA29</v>
          </cell>
          <cell r="H352">
            <v>59</v>
          </cell>
          <cell r="I352">
            <v>3.1585648148148147E-2</v>
          </cell>
          <cell r="J352">
            <v>3.1284722222222221E-2</v>
          </cell>
          <cell r="K352">
            <v>35</v>
          </cell>
        </row>
        <row r="353">
          <cell r="A353" t="str">
            <v>Mixa1976</v>
          </cell>
          <cell r="B353" t="str">
            <v>Vladislav</v>
          </cell>
          <cell r="C353" t="str">
            <v>Mixa</v>
          </cell>
          <cell r="D353">
            <v>1976</v>
          </cell>
          <cell r="E353" t="str">
            <v>Praha Uhrineves</v>
          </cell>
          <cell r="F353" t="str">
            <v> CZE</v>
          </cell>
          <cell r="G353" t="str">
            <v>MC49</v>
          </cell>
          <cell r="H353">
            <v>94</v>
          </cell>
          <cell r="I353">
            <v>3.1666666666666669E-2</v>
          </cell>
          <cell r="J353">
            <v>3.1284722222222221E-2</v>
          </cell>
          <cell r="K353">
            <v>35</v>
          </cell>
        </row>
        <row r="354">
          <cell r="A354" t="str">
            <v>Svobodová1999</v>
          </cell>
          <cell r="B354" t="str">
            <v>Tereza</v>
          </cell>
          <cell r="C354" t="str">
            <v>Svobodová</v>
          </cell>
          <cell r="D354">
            <v>1999</v>
          </cell>
          <cell r="E354" t="str">
            <v>Spartak Praha 4</v>
          </cell>
          <cell r="F354" t="str">
            <v> CZE</v>
          </cell>
          <cell r="G354" t="str">
            <v>ZA29</v>
          </cell>
          <cell r="H354">
            <v>15</v>
          </cell>
          <cell r="I354">
            <v>3.1412037037037037E-2</v>
          </cell>
          <cell r="J354">
            <v>3.1319444444444448E-2</v>
          </cell>
          <cell r="K354">
            <v>54</v>
          </cell>
        </row>
        <row r="355">
          <cell r="A355" t="str">
            <v>Jakubczak1979</v>
          </cell>
          <cell r="B355" t="str">
            <v>Konrad</v>
          </cell>
          <cell r="C355" t="str">
            <v>Jakubczak</v>
          </cell>
          <cell r="D355">
            <v>1979</v>
          </cell>
          <cell r="E355" t="str">
            <v>debeściak</v>
          </cell>
          <cell r="F355" t="str">
            <v> CZE</v>
          </cell>
          <cell r="G355" t="str">
            <v>MB39</v>
          </cell>
          <cell r="H355">
            <v>132</v>
          </cell>
          <cell r="I355">
            <v>3.1574074074074074E-2</v>
          </cell>
          <cell r="J355">
            <v>3.1319444444444448E-2</v>
          </cell>
          <cell r="K355">
            <v>35</v>
          </cell>
        </row>
        <row r="356">
          <cell r="A356" t="str">
            <v>Řehoř1974</v>
          </cell>
          <cell r="B356" t="str">
            <v>Michal</v>
          </cell>
          <cell r="C356" t="str">
            <v>Řehoř</v>
          </cell>
          <cell r="D356">
            <v>1974</v>
          </cell>
          <cell r="E356" t="str">
            <v>K6</v>
          </cell>
          <cell r="F356" t="str">
            <v> CZE</v>
          </cell>
          <cell r="G356" t="str">
            <v>MC49</v>
          </cell>
          <cell r="H356">
            <v>95</v>
          </cell>
          <cell r="I356">
            <v>3.1678240740740743E-2</v>
          </cell>
          <cell r="J356">
            <v>3.1319444444444448E-2</v>
          </cell>
          <cell r="K356">
            <v>35</v>
          </cell>
        </row>
        <row r="357">
          <cell r="A357" t="str">
            <v>Kratochvíl1982</v>
          </cell>
          <cell r="B357" t="str">
            <v>Jiří</v>
          </cell>
          <cell r="C357" t="str">
            <v>Kratochvíl</v>
          </cell>
          <cell r="D357">
            <v>1982</v>
          </cell>
          <cell r="F357" t="str">
            <v> CZE</v>
          </cell>
          <cell r="G357" t="str">
            <v>MB39</v>
          </cell>
          <cell r="H357">
            <v>130</v>
          </cell>
          <cell r="I357">
            <v>3.1435185185185184E-2</v>
          </cell>
          <cell r="J357">
            <v>3.1331018518518515E-2</v>
          </cell>
          <cell r="K357">
            <v>35</v>
          </cell>
        </row>
        <row r="358">
          <cell r="A358" t="str">
            <v>Šnáblová1984</v>
          </cell>
          <cell r="B358" t="str">
            <v>Jana</v>
          </cell>
          <cell r="C358" t="str">
            <v>Šnáblová</v>
          </cell>
          <cell r="D358">
            <v>1984</v>
          </cell>
          <cell r="E358" t="str">
            <v>Běžecký klub České spořitelny</v>
          </cell>
          <cell r="F358" t="str">
            <v> CZE</v>
          </cell>
          <cell r="G358" t="str">
            <v>ZB39</v>
          </cell>
          <cell r="H358">
            <v>9</v>
          </cell>
          <cell r="I358">
            <v>3.1527777777777773E-2</v>
          </cell>
          <cell r="J358">
            <v>3.1331018518518515E-2</v>
          </cell>
          <cell r="K358">
            <v>54</v>
          </cell>
        </row>
        <row r="359">
          <cell r="A359" t="str">
            <v>Vintr1982</v>
          </cell>
          <cell r="B359" t="str">
            <v>Tomáš</v>
          </cell>
          <cell r="C359" t="str">
            <v>Vintr</v>
          </cell>
          <cell r="D359">
            <v>1982</v>
          </cell>
          <cell r="F359" t="str">
            <v> CZE</v>
          </cell>
          <cell r="G359" t="str">
            <v>MB39</v>
          </cell>
          <cell r="H359">
            <v>138</v>
          </cell>
          <cell r="I359">
            <v>3.1886574074074074E-2</v>
          </cell>
          <cell r="J359">
            <v>3.1331018518518515E-2</v>
          </cell>
          <cell r="K359">
            <v>35</v>
          </cell>
        </row>
        <row r="360">
          <cell r="A360" t="str">
            <v>Krejčík1988</v>
          </cell>
          <cell r="B360" t="str">
            <v>Tomáš</v>
          </cell>
          <cell r="C360" t="str">
            <v>Krejčík</v>
          </cell>
          <cell r="D360">
            <v>1988</v>
          </cell>
          <cell r="F360" t="str">
            <v> CZE</v>
          </cell>
          <cell r="G360" t="str">
            <v>MA29</v>
          </cell>
          <cell r="H360">
            <v>60</v>
          </cell>
          <cell r="I360">
            <v>3.1620370370370368E-2</v>
          </cell>
          <cell r="J360">
            <v>3.1354166666666662E-2</v>
          </cell>
          <cell r="K360">
            <v>35</v>
          </cell>
        </row>
        <row r="361">
          <cell r="A361" t="str">
            <v>Culos1977</v>
          </cell>
          <cell r="B361" t="str">
            <v>Stefano</v>
          </cell>
          <cell r="C361" t="str">
            <v>Culos</v>
          </cell>
          <cell r="D361">
            <v>1977</v>
          </cell>
          <cell r="F361" t="str">
            <v> CZE</v>
          </cell>
          <cell r="G361" t="str">
            <v>MC49</v>
          </cell>
          <cell r="H361">
            <v>103</v>
          </cell>
          <cell r="I361">
            <v>3.1886574074074074E-2</v>
          </cell>
          <cell r="J361">
            <v>3.1365740740740743E-2</v>
          </cell>
          <cell r="K361">
            <v>35</v>
          </cell>
        </row>
        <row r="362">
          <cell r="A362" t="str">
            <v>Pribičin1970</v>
          </cell>
          <cell r="B362" t="str">
            <v>Ludvík</v>
          </cell>
          <cell r="C362" t="str">
            <v>Pribičin</v>
          </cell>
          <cell r="D362">
            <v>1970</v>
          </cell>
          <cell r="E362" t="str">
            <v>Triatlet Karlovy Vary</v>
          </cell>
          <cell r="F362" t="str">
            <v> CZE</v>
          </cell>
          <cell r="G362" t="str">
            <v>MC49</v>
          </cell>
          <cell r="H362">
            <v>102</v>
          </cell>
          <cell r="I362">
            <v>3.1863425925925927E-2</v>
          </cell>
          <cell r="J362">
            <v>3.1412037037037037E-2</v>
          </cell>
          <cell r="K362">
            <v>35</v>
          </cell>
        </row>
        <row r="363">
          <cell r="A363" t="str">
            <v>Halas1982</v>
          </cell>
          <cell r="B363" t="str">
            <v>Ludovit</v>
          </cell>
          <cell r="C363" t="str">
            <v>Halas</v>
          </cell>
          <cell r="D363">
            <v>1982</v>
          </cell>
          <cell r="F363" t="str">
            <v> SVK</v>
          </cell>
          <cell r="G363" t="str">
            <v>MB39</v>
          </cell>
          <cell r="H363">
            <v>139</v>
          </cell>
          <cell r="I363">
            <v>3.1932870370370368E-2</v>
          </cell>
          <cell r="J363">
            <v>3.1469907407407412E-2</v>
          </cell>
          <cell r="K363">
            <v>35</v>
          </cell>
        </row>
        <row r="364">
          <cell r="A364" t="str">
            <v>Týč1961</v>
          </cell>
          <cell r="B364" t="str">
            <v>Lubomír</v>
          </cell>
          <cell r="C364" t="str">
            <v>Týč</v>
          </cell>
          <cell r="D364">
            <v>1961</v>
          </cell>
          <cell r="E364" t="str">
            <v>Dlouhý Most</v>
          </cell>
          <cell r="F364" t="str">
            <v> CZE</v>
          </cell>
          <cell r="G364" t="str">
            <v>MD59</v>
          </cell>
          <cell r="H364">
            <v>35</v>
          </cell>
          <cell r="I364">
            <v>3.1932870370370368E-2</v>
          </cell>
          <cell r="J364">
            <v>3.1504629629629625E-2</v>
          </cell>
          <cell r="K364">
            <v>35</v>
          </cell>
        </row>
        <row r="365">
          <cell r="A365" t="str">
            <v>Beneš1973</v>
          </cell>
          <cell r="B365" t="str">
            <v>Miroslav</v>
          </cell>
          <cell r="C365" t="str">
            <v>Beneš</v>
          </cell>
          <cell r="D365">
            <v>1973</v>
          </cell>
          <cell r="E365" t="str">
            <v>Praha</v>
          </cell>
          <cell r="F365" t="str">
            <v> CZE</v>
          </cell>
          <cell r="G365" t="str">
            <v>MC49</v>
          </cell>
          <cell r="H365">
            <v>98</v>
          </cell>
          <cell r="I365">
            <v>3.1747685185185184E-2</v>
          </cell>
          <cell r="J365">
            <v>3.1516203703703706E-2</v>
          </cell>
          <cell r="K365">
            <v>35</v>
          </cell>
        </row>
        <row r="366">
          <cell r="A366" t="str">
            <v>Kvita1979</v>
          </cell>
          <cell r="B366" t="str">
            <v>Pavel</v>
          </cell>
          <cell r="C366" t="str">
            <v>Kvita</v>
          </cell>
          <cell r="D366">
            <v>1979</v>
          </cell>
          <cell r="E366" t="str">
            <v>CK Vinohradské Šlapky</v>
          </cell>
          <cell r="F366" t="str">
            <v> CZE</v>
          </cell>
          <cell r="G366" t="str">
            <v>MB39</v>
          </cell>
          <cell r="H366">
            <v>136</v>
          </cell>
          <cell r="I366">
            <v>3.1782407407407405E-2</v>
          </cell>
          <cell r="J366">
            <v>3.1516203703703706E-2</v>
          </cell>
          <cell r="K366">
            <v>35</v>
          </cell>
        </row>
        <row r="367">
          <cell r="A367" t="str">
            <v>Růžička1990</v>
          </cell>
          <cell r="B367" t="str">
            <v>Jan</v>
          </cell>
          <cell r="C367" t="str">
            <v>Růžička</v>
          </cell>
          <cell r="D367">
            <v>1990</v>
          </cell>
          <cell r="F367" t="str">
            <v> CZE</v>
          </cell>
          <cell r="G367" t="str">
            <v>MA29</v>
          </cell>
          <cell r="H367">
            <v>62</v>
          </cell>
          <cell r="I367">
            <v>3.1666666666666669E-2</v>
          </cell>
          <cell r="J367">
            <v>3.1527777777777773E-2</v>
          </cell>
          <cell r="K367">
            <v>35</v>
          </cell>
        </row>
        <row r="368">
          <cell r="A368" t="str">
            <v>Kratochvíl1959</v>
          </cell>
          <cell r="B368" t="str">
            <v>Miroslav</v>
          </cell>
          <cell r="C368" t="str">
            <v>Kratochvíl</v>
          </cell>
          <cell r="D368">
            <v>1959</v>
          </cell>
          <cell r="E368" t="str">
            <v>Sokol Hlubočepy</v>
          </cell>
          <cell r="F368" t="str">
            <v> CZE</v>
          </cell>
          <cell r="G368" t="str">
            <v>MD59</v>
          </cell>
          <cell r="H368">
            <v>32</v>
          </cell>
          <cell r="I368">
            <v>3.1851851851851853E-2</v>
          </cell>
          <cell r="J368">
            <v>3.1527777777777773E-2</v>
          </cell>
          <cell r="K368">
            <v>35</v>
          </cell>
        </row>
        <row r="369">
          <cell r="A369" t="str">
            <v>Hruban1966</v>
          </cell>
          <cell r="B369" t="str">
            <v>Jan</v>
          </cell>
          <cell r="C369" t="str">
            <v>Hruban</v>
          </cell>
          <cell r="D369">
            <v>1966</v>
          </cell>
          <cell r="E369" t="str">
            <v>Česká Třebová</v>
          </cell>
          <cell r="F369" t="str">
            <v> CZE</v>
          </cell>
          <cell r="G369" t="str">
            <v>MD59</v>
          </cell>
          <cell r="H369">
            <v>33</v>
          </cell>
          <cell r="I369">
            <v>3.1898148148148148E-2</v>
          </cell>
          <cell r="J369">
            <v>3.1527777777777773E-2</v>
          </cell>
          <cell r="K369">
            <v>35</v>
          </cell>
        </row>
        <row r="370">
          <cell r="A370" t="str">
            <v>Ševinský1961</v>
          </cell>
          <cell r="B370" t="str">
            <v>Jan</v>
          </cell>
          <cell r="C370" t="str">
            <v>Ševinský</v>
          </cell>
          <cell r="D370">
            <v>1961</v>
          </cell>
          <cell r="E370" t="str">
            <v>Běžecký klub České spořitelny</v>
          </cell>
          <cell r="F370" t="str">
            <v> CZE</v>
          </cell>
          <cell r="G370" t="str">
            <v>MD59</v>
          </cell>
          <cell r="H370">
            <v>31</v>
          </cell>
          <cell r="I370">
            <v>3.1805555555555552E-2</v>
          </cell>
          <cell r="J370">
            <v>3.1539351851851853E-2</v>
          </cell>
          <cell r="K370">
            <v>35</v>
          </cell>
        </row>
        <row r="371">
          <cell r="A371" t="str">
            <v>Holomek1980</v>
          </cell>
          <cell r="B371" t="str">
            <v>Tomáš</v>
          </cell>
          <cell r="C371" t="str">
            <v>Holomek</v>
          </cell>
          <cell r="D371">
            <v>1980</v>
          </cell>
          <cell r="E371" t="str">
            <v>TJ Sokol Makov</v>
          </cell>
          <cell r="F371" t="str">
            <v> CZE</v>
          </cell>
          <cell r="G371" t="str">
            <v>MB39</v>
          </cell>
          <cell r="H371">
            <v>134</v>
          </cell>
          <cell r="I371">
            <v>3.1678240740740743E-2</v>
          </cell>
          <cell r="J371">
            <v>3.155092592592592E-2</v>
          </cell>
          <cell r="K371">
            <v>35</v>
          </cell>
        </row>
        <row r="372">
          <cell r="A372" t="str">
            <v>Lukeš1968</v>
          </cell>
          <cell r="B372" t="str">
            <v>Martin</v>
          </cell>
          <cell r="C372" t="str">
            <v>Lukeš</v>
          </cell>
          <cell r="D372">
            <v>1968</v>
          </cell>
          <cell r="E372" t="str">
            <v>ELEVEN RUN TEAM</v>
          </cell>
          <cell r="F372" t="str">
            <v> CZE</v>
          </cell>
          <cell r="G372" t="str">
            <v>MC49</v>
          </cell>
          <cell r="H372">
            <v>96</v>
          </cell>
          <cell r="I372">
            <v>3.170138888888889E-2</v>
          </cell>
          <cell r="J372">
            <v>3.155092592592592E-2</v>
          </cell>
          <cell r="K372">
            <v>35</v>
          </cell>
        </row>
        <row r="373">
          <cell r="A373" t="str">
            <v>Šmídek1977</v>
          </cell>
          <cell r="B373" t="str">
            <v>Petr</v>
          </cell>
          <cell r="C373" t="str">
            <v>Šmídek</v>
          </cell>
          <cell r="D373">
            <v>1977</v>
          </cell>
          <cell r="F373" t="str">
            <v> CZE</v>
          </cell>
          <cell r="G373" t="str">
            <v>MC49</v>
          </cell>
          <cell r="H373">
            <v>101</v>
          </cell>
          <cell r="I373">
            <v>3.1851851851851853E-2</v>
          </cell>
          <cell r="J373">
            <v>3.155092592592592E-2</v>
          </cell>
          <cell r="K373">
            <v>35</v>
          </cell>
        </row>
        <row r="374">
          <cell r="A374" t="str">
            <v>Kantorová1976</v>
          </cell>
          <cell r="B374" t="str">
            <v>Kateřina</v>
          </cell>
          <cell r="C374" t="str">
            <v>Kantorová</v>
          </cell>
          <cell r="D374">
            <v>1976</v>
          </cell>
          <cell r="E374" t="str">
            <v>BK Čvacht</v>
          </cell>
          <cell r="F374" t="str">
            <v> CZE</v>
          </cell>
          <cell r="G374" t="str">
            <v>ZC49</v>
          </cell>
          <cell r="H374">
            <v>4</v>
          </cell>
          <cell r="I374">
            <v>3.184027777777778E-2</v>
          </cell>
          <cell r="J374">
            <v>3.15625E-2</v>
          </cell>
          <cell r="K374">
            <v>54</v>
          </cell>
        </row>
        <row r="375">
          <cell r="A375" t="str">
            <v>Tomášek1976</v>
          </cell>
          <cell r="B375" t="str">
            <v>Jan</v>
          </cell>
          <cell r="C375" t="str">
            <v>Tomášek</v>
          </cell>
          <cell r="D375">
            <v>1976</v>
          </cell>
          <cell r="E375" t="str">
            <v>BK Čvacht</v>
          </cell>
          <cell r="F375" t="str">
            <v> CZE</v>
          </cell>
          <cell r="G375" t="str">
            <v>MC49</v>
          </cell>
          <cell r="H375">
            <v>100</v>
          </cell>
          <cell r="I375">
            <v>3.184027777777778E-2</v>
          </cell>
          <cell r="J375">
            <v>3.15625E-2</v>
          </cell>
          <cell r="K375">
            <v>35</v>
          </cell>
        </row>
        <row r="376">
          <cell r="A376" t="str">
            <v>Holeček1961</v>
          </cell>
          <cell r="B376" t="str">
            <v>Petr</v>
          </cell>
          <cell r="C376" t="str">
            <v>Holeček</v>
          </cell>
          <cell r="D376">
            <v>1961</v>
          </cell>
          <cell r="E376" t="str">
            <v>Endurance Lab</v>
          </cell>
          <cell r="F376" t="str">
            <v> CZE</v>
          </cell>
          <cell r="G376" t="str">
            <v>MD59</v>
          </cell>
          <cell r="H376">
            <v>34</v>
          </cell>
          <cell r="I376">
            <v>3.1921296296296302E-2</v>
          </cell>
          <cell r="J376">
            <v>3.1574074074074074E-2</v>
          </cell>
          <cell r="K376">
            <v>35</v>
          </cell>
        </row>
        <row r="377">
          <cell r="A377" t="str">
            <v>Harzer1976</v>
          </cell>
          <cell r="B377" t="str">
            <v>Petr</v>
          </cell>
          <cell r="C377" t="str">
            <v>Harzer</v>
          </cell>
          <cell r="D377">
            <v>1976</v>
          </cell>
          <cell r="E377" t="str">
            <v>ATEX 007</v>
          </cell>
          <cell r="F377" t="str">
            <v> CZE</v>
          </cell>
          <cell r="G377" t="str">
            <v>MC49</v>
          </cell>
          <cell r="H377">
            <v>99</v>
          </cell>
          <cell r="I377">
            <v>3.1782407407407405E-2</v>
          </cell>
          <cell r="J377">
            <v>3.1631944444444442E-2</v>
          </cell>
          <cell r="K377">
            <v>35</v>
          </cell>
        </row>
        <row r="378">
          <cell r="A378" t="str">
            <v>Mikuláš1980</v>
          </cell>
          <cell r="B378" t="str">
            <v>Radek</v>
          </cell>
          <cell r="C378" t="str">
            <v>Mikuláš</v>
          </cell>
          <cell r="D378">
            <v>1980</v>
          </cell>
          <cell r="E378" t="str">
            <v>PICTOART</v>
          </cell>
          <cell r="F378" t="str">
            <v> CZE</v>
          </cell>
          <cell r="G378" t="str">
            <v>MB39</v>
          </cell>
          <cell r="H378">
            <v>137</v>
          </cell>
          <cell r="I378">
            <v>3.1805555555555552E-2</v>
          </cell>
          <cell r="J378">
            <v>3.1655092592592596E-2</v>
          </cell>
          <cell r="K378">
            <v>35</v>
          </cell>
        </row>
        <row r="379">
          <cell r="A379" t="str">
            <v>Hejtmánek1951</v>
          </cell>
          <cell r="B379" t="str">
            <v>Jan</v>
          </cell>
          <cell r="C379" t="str">
            <v>Hejtmánek</v>
          </cell>
          <cell r="D379">
            <v>1951</v>
          </cell>
          <cell r="E379" t="str">
            <v>Slavoj Břevnov</v>
          </cell>
          <cell r="F379" t="str">
            <v> CZE</v>
          </cell>
          <cell r="G379" t="str">
            <v>ME69</v>
          </cell>
          <cell r="H379">
            <v>9</v>
          </cell>
          <cell r="I379">
            <v>3.201388888888889E-2</v>
          </cell>
          <cell r="J379">
            <v>3.1666666666666669E-2</v>
          </cell>
          <cell r="K379">
            <v>35</v>
          </cell>
        </row>
        <row r="380">
          <cell r="A380" t="str">
            <v>Adamík1976</v>
          </cell>
          <cell r="B380" t="str">
            <v>René</v>
          </cell>
          <cell r="C380" t="str">
            <v>Adamík</v>
          </cell>
          <cell r="D380">
            <v>1976</v>
          </cell>
          <cell r="E380" t="str">
            <v>RPR</v>
          </cell>
          <cell r="F380" t="str">
            <v> CZE</v>
          </cell>
          <cell r="G380" t="str">
            <v>MC49</v>
          </cell>
          <cell r="H380">
            <v>105</v>
          </cell>
          <cell r="I380">
            <v>3.2083333333333332E-2</v>
          </cell>
          <cell r="J380">
            <v>3.1666666666666669E-2</v>
          </cell>
          <cell r="K380">
            <v>35</v>
          </cell>
        </row>
        <row r="381">
          <cell r="A381" t="str">
            <v>Brzobohaty1963</v>
          </cell>
          <cell r="B381" t="str">
            <v>Mirek</v>
          </cell>
          <cell r="C381" t="str">
            <v>Brzobohaty</v>
          </cell>
          <cell r="D381">
            <v>1963</v>
          </cell>
          <cell r="F381" t="str">
            <v> CZE</v>
          </cell>
          <cell r="G381" t="str">
            <v>MD59</v>
          </cell>
          <cell r="H381">
            <v>36</v>
          </cell>
          <cell r="I381">
            <v>3.2002314814814817E-2</v>
          </cell>
          <cell r="J381">
            <v>3.1678240740740743E-2</v>
          </cell>
          <cell r="K381">
            <v>35</v>
          </cell>
        </row>
        <row r="382">
          <cell r="A382" t="str">
            <v>Soukal1973</v>
          </cell>
          <cell r="B382" t="str">
            <v>Pavel</v>
          </cell>
          <cell r="C382" t="str">
            <v>Soukal</v>
          </cell>
          <cell r="D382">
            <v>1973</v>
          </cell>
          <cell r="E382" t="str">
            <v>MP Praha</v>
          </cell>
          <cell r="F382" t="str">
            <v> CZE</v>
          </cell>
          <cell r="G382" t="str">
            <v>MC49</v>
          </cell>
          <cell r="H382">
            <v>106</v>
          </cell>
          <cell r="I382">
            <v>3.2094907407407412E-2</v>
          </cell>
          <cell r="J382">
            <v>3.1689814814814816E-2</v>
          </cell>
          <cell r="K382">
            <v>35</v>
          </cell>
        </row>
        <row r="383">
          <cell r="A383" t="str">
            <v>Chvátalová1975</v>
          </cell>
          <cell r="B383" t="str">
            <v>Markéta</v>
          </cell>
          <cell r="C383" t="str">
            <v>Chvátalová</v>
          </cell>
          <cell r="D383">
            <v>1975</v>
          </cell>
          <cell r="E383" t="str">
            <v>SDH Dolní Jirčany</v>
          </cell>
          <cell r="F383" t="str">
            <v> CZE</v>
          </cell>
          <cell r="G383" t="str">
            <v>ZC49</v>
          </cell>
          <cell r="H383">
            <v>7</v>
          </cell>
          <cell r="I383">
            <v>3.2094907407407412E-2</v>
          </cell>
          <cell r="J383">
            <v>3.1689814814814816E-2</v>
          </cell>
          <cell r="K383">
            <v>54</v>
          </cell>
        </row>
        <row r="384">
          <cell r="A384" t="str">
            <v>Pýchová1987</v>
          </cell>
          <cell r="B384" t="str">
            <v>Veronika</v>
          </cell>
          <cell r="C384" t="str">
            <v>Pýchová</v>
          </cell>
          <cell r="D384">
            <v>1987</v>
          </cell>
          <cell r="E384" t="str">
            <v>Nike+ Run Club</v>
          </cell>
          <cell r="F384" t="str">
            <v> CZE</v>
          </cell>
          <cell r="G384" t="str">
            <v>ZB39</v>
          </cell>
          <cell r="H384">
            <v>10</v>
          </cell>
          <cell r="I384">
            <v>3.1863425925925927E-2</v>
          </cell>
          <cell r="J384">
            <v>3.170138888888889E-2</v>
          </cell>
          <cell r="K384">
            <v>54</v>
          </cell>
        </row>
        <row r="385">
          <cell r="A385" t="str">
            <v>Mališová1960</v>
          </cell>
          <cell r="B385" t="str">
            <v>Karla</v>
          </cell>
          <cell r="C385" t="str">
            <v>Mališová</v>
          </cell>
          <cell r="D385">
            <v>1960</v>
          </cell>
          <cell r="E385" t="str">
            <v>USK Praha</v>
          </cell>
          <cell r="F385" t="str">
            <v> CZE</v>
          </cell>
          <cell r="G385" t="str">
            <v>ZD59</v>
          </cell>
          <cell r="H385">
            <v>3</v>
          </cell>
          <cell r="I385">
            <v>3.1782407407407405E-2</v>
          </cell>
          <cell r="J385">
            <v>3.1712962962962964E-2</v>
          </cell>
          <cell r="K385">
            <v>54</v>
          </cell>
        </row>
        <row r="386">
          <cell r="A386" t="str">
            <v>Granát1965</v>
          </cell>
          <cell r="B386" t="str">
            <v>Petr</v>
          </cell>
          <cell r="C386" t="str">
            <v>Granát</v>
          </cell>
          <cell r="D386">
            <v>1965</v>
          </cell>
          <cell r="E386" t="str">
            <v>Praha 4</v>
          </cell>
          <cell r="F386" t="str">
            <v> CZE</v>
          </cell>
          <cell r="G386" t="str">
            <v>MD59</v>
          </cell>
          <cell r="H386">
            <v>37</v>
          </cell>
          <cell r="I386">
            <v>3.2060185185185185E-2</v>
          </cell>
          <cell r="J386">
            <v>3.172453703703703E-2</v>
          </cell>
          <cell r="K386">
            <v>35</v>
          </cell>
        </row>
        <row r="387">
          <cell r="A387" t="str">
            <v>Drapal1981</v>
          </cell>
          <cell r="B387" t="str">
            <v>Pavel</v>
          </cell>
          <cell r="C387" t="str">
            <v>Drapal</v>
          </cell>
          <cell r="D387">
            <v>1981</v>
          </cell>
          <cell r="E387" t="str">
            <v>Démoni</v>
          </cell>
          <cell r="F387" t="str">
            <v> CZE</v>
          </cell>
          <cell r="G387" t="str">
            <v>MB39</v>
          </cell>
          <cell r="H387">
            <v>141</v>
          </cell>
          <cell r="I387">
            <v>3.1967592592592589E-2</v>
          </cell>
          <cell r="J387">
            <v>3.1747685185185184E-2</v>
          </cell>
          <cell r="K387">
            <v>35</v>
          </cell>
        </row>
        <row r="388">
          <cell r="A388" t="str">
            <v>Housa1983</v>
          </cell>
          <cell r="B388" t="str">
            <v>Lubos</v>
          </cell>
          <cell r="C388" t="str">
            <v>Housa</v>
          </cell>
          <cell r="D388">
            <v>1983</v>
          </cell>
          <cell r="E388" t="str">
            <v>Barclays</v>
          </cell>
          <cell r="F388" t="str">
            <v> CZE</v>
          </cell>
          <cell r="G388" t="str">
            <v>MB39</v>
          </cell>
          <cell r="H388">
            <v>140</v>
          </cell>
          <cell r="I388">
            <v>3.1956018518518516E-2</v>
          </cell>
          <cell r="J388">
            <v>3.1759259259259258E-2</v>
          </cell>
          <cell r="K388">
            <v>35</v>
          </cell>
        </row>
        <row r="389">
          <cell r="A389" t="str">
            <v>Kotecká1975</v>
          </cell>
          <cell r="B389" t="str">
            <v>Lenka</v>
          </cell>
          <cell r="C389" t="str">
            <v>Kotecká</v>
          </cell>
          <cell r="D389">
            <v>1975</v>
          </cell>
          <cell r="E389" t="str">
            <v>AK Malešice Running Freaks</v>
          </cell>
          <cell r="F389" t="str">
            <v> CZE</v>
          </cell>
          <cell r="G389" t="str">
            <v>ZC49</v>
          </cell>
          <cell r="H389">
            <v>5</v>
          </cell>
          <cell r="I389">
            <v>3.1956018518518516E-2</v>
          </cell>
          <cell r="J389">
            <v>3.1759259259259258E-2</v>
          </cell>
          <cell r="K389">
            <v>54</v>
          </cell>
        </row>
        <row r="390">
          <cell r="A390" t="str">
            <v>Váchová1993</v>
          </cell>
          <cell r="B390" t="str">
            <v>Kristýna</v>
          </cell>
          <cell r="C390" t="str">
            <v>Váchová</v>
          </cell>
          <cell r="D390">
            <v>1993</v>
          </cell>
          <cell r="E390" t="str">
            <v>Humpolecký běhny</v>
          </cell>
          <cell r="F390" t="str">
            <v> CZE</v>
          </cell>
          <cell r="G390" t="str">
            <v>ZA29</v>
          </cell>
          <cell r="H390">
            <v>16</v>
          </cell>
          <cell r="I390">
            <v>3.2129629629629626E-2</v>
          </cell>
          <cell r="J390">
            <v>3.1759259259259258E-2</v>
          </cell>
          <cell r="K390">
            <v>54</v>
          </cell>
        </row>
        <row r="391">
          <cell r="A391" t="str">
            <v>Dobiášová1973</v>
          </cell>
          <cell r="B391" t="str">
            <v>Jaroslava</v>
          </cell>
          <cell r="C391" t="str">
            <v>Dobiášová</v>
          </cell>
          <cell r="D391">
            <v>1973</v>
          </cell>
          <cell r="E391" t="str">
            <v>XC Racing Team</v>
          </cell>
          <cell r="F391" t="str">
            <v> CZE</v>
          </cell>
          <cell r="G391" t="str">
            <v>ZC49</v>
          </cell>
          <cell r="H391">
            <v>6</v>
          </cell>
          <cell r="I391">
            <v>3.1967592592592589E-2</v>
          </cell>
          <cell r="J391">
            <v>3.1782407407407405E-2</v>
          </cell>
          <cell r="K391">
            <v>54</v>
          </cell>
        </row>
        <row r="392">
          <cell r="A392" t="str">
            <v>Heřman1991</v>
          </cell>
          <cell r="B392" t="str">
            <v>Marek</v>
          </cell>
          <cell r="C392" t="str">
            <v>Heřman</v>
          </cell>
          <cell r="D392">
            <v>1991</v>
          </cell>
          <cell r="F392" t="str">
            <v> CZE</v>
          </cell>
          <cell r="G392" t="str">
            <v>MA29</v>
          </cell>
          <cell r="H392">
            <v>64</v>
          </cell>
          <cell r="I392">
            <v>3.2083333333333332E-2</v>
          </cell>
          <cell r="J392">
            <v>3.1782407407407405E-2</v>
          </cell>
          <cell r="K392">
            <v>35</v>
          </cell>
        </row>
        <row r="393">
          <cell r="A393" t="str">
            <v>Jeništa1975</v>
          </cell>
          <cell r="B393" t="str">
            <v>Jiří</v>
          </cell>
          <cell r="C393" t="str">
            <v>Jeništa</v>
          </cell>
          <cell r="D393">
            <v>1975</v>
          </cell>
          <cell r="E393" t="str">
            <v>Johnny Servis</v>
          </cell>
          <cell r="F393" t="str">
            <v> CZE</v>
          </cell>
          <cell r="G393" t="str">
            <v>MC49</v>
          </cell>
          <cell r="H393">
            <v>104</v>
          </cell>
          <cell r="I393">
            <v>3.1990740740740743E-2</v>
          </cell>
          <cell r="J393">
            <v>3.1793981481481479E-2</v>
          </cell>
          <cell r="K393">
            <v>35</v>
          </cell>
        </row>
        <row r="394">
          <cell r="A394" t="str">
            <v>Kadlecová1990</v>
          </cell>
          <cell r="B394" t="str">
            <v>Zuzana</v>
          </cell>
          <cell r="C394" t="str">
            <v>Kadlecová</v>
          </cell>
          <cell r="D394">
            <v>1990</v>
          </cell>
          <cell r="E394" t="str">
            <v>Vyběhej se Příbram</v>
          </cell>
          <cell r="F394" t="str">
            <v> CZE</v>
          </cell>
          <cell r="G394" t="str">
            <v>ZA29</v>
          </cell>
          <cell r="H394">
            <v>17</v>
          </cell>
          <cell r="I394">
            <v>3.2233796296296295E-2</v>
          </cell>
          <cell r="J394">
            <v>3.1793981481481479E-2</v>
          </cell>
          <cell r="K394">
            <v>54</v>
          </cell>
        </row>
        <row r="395">
          <cell r="A395" t="str">
            <v>Sladkovský1999</v>
          </cell>
          <cell r="B395" t="str">
            <v>Jaromír</v>
          </cell>
          <cell r="C395" t="str">
            <v>Sladkovský</v>
          </cell>
          <cell r="D395">
            <v>1999</v>
          </cell>
          <cell r="E395" t="str">
            <v>Run Porg</v>
          </cell>
          <cell r="F395" t="str">
            <v> CZE</v>
          </cell>
          <cell r="G395" t="str">
            <v>MA29</v>
          </cell>
          <cell r="H395">
            <v>63</v>
          </cell>
          <cell r="I395">
            <v>3.2071759259259258E-2</v>
          </cell>
          <cell r="J395">
            <v>3.1817129629629633E-2</v>
          </cell>
          <cell r="K395">
            <v>35</v>
          </cell>
        </row>
        <row r="396">
          <cell r="A396" t="str">
            <v>Bartek1983</v>
          </cell>
          <cell r="B396" t="str">
            <v>Zoran</v>
          </cell>
          <cell r="C396" t="str">
            <v>Bartek</v>
          </cell>
          <cell r="D396">
            <v>1983</v>
          </cell>
          <cell r="E396" t="str">
            <v>RunCzech</v>
          </cell>
          <cell r="F396" t="str">
            <v> CZE</v>
          </cell>
          <cell r="G396" t="str">
            <v>MB39</v>
          </cell>
          <cell r="H396">
            <v>151</v>
          </cell>
          <cell r="I396">
            <v>3.2488425925925928E-2</v>
          </cell>
          <cell r="J396">
            <v>3.1828703703703706E-2</v>
          </cell>
          <cell r="K396">
            <v>35</v>
          </cell>
        </row>
        <row r="397">
          <cell r="A397" t="str">
            <v>Candrák1977</v>
          </cell>
          <cell r="B397" t="str">
            <v>Martin</v>
          </cell>
          <cell r="C397" t="str">
            <v>Candrák</v>
          </cell>
          <cell r="D397">
            <v>1977</v>
          </cell>
          <cell r="E397" t="str">
            <v>Praha</v>
          </cell>
          <cell r="F397" t="str">
            <v> CZE</v>
          </cell>
          <cell r="G397" t="str">
            <v>MC49</v>
          </cell>
          <cell r="H397">
            <v>107</v>
          </cell>
          <cell r="I397">
            <v>3.2118055555555559E-2</v>
          </cell>
          <cell r="J397">
            <v>3.1875000000000001E-2</v>
          </cell>
          <cell r="K397">
            <v>35</v>
          </cell>
        </row>
        <row r="398">
          <cell r="A398" t="str">
            <v>Hodboďová1958</v>
          </cell>
          <cell r="B398" t="str">
            <v>Jiřina</v>
          </cell>
          <cell r="C398" t="str">
            <v>Hodboďová</v>
          </cell>
          <cell r="D398">
            <v>1958</v>
          </cell>
          <cell r="F398" t="str">
            <v> CZE</v>
          </cell>
          <cell r="G398" t="str">
            <v>ZD59</v>
          </cell>
          <cell r="H398">
            <v>4</v>
          </cell>
          <cell r="I398">
            <v>3.2187500000000001E-2</v>
          </cell>
          <cell r="J398">
            <v>3.1875000000000001E-2</v>
          </cell>
          <cell r="K398">
            <v>54</v>
          </cell>
        </row>
        <row r="399">
          <cell r="A399" t="str">
            <v>Rydvanová1983</v>
          </cell>
          <cell r="B399" t="str">
            <v>Tereza</v>
          </cell>
          <cell r="C399" t="str">
            <v>Rydvanová</v>
          </cell>
          <cell r="D399">
            <v>1983</v>
          </cell>
          <cell r="E399" t="str">
            <v>Hrom do piecky!</v>
          </cell>
          <cell r="F399" t="str">
            <v> CZE</v>
          </cell>
          <cell r="G399" t="str">
            <v>ZB39</v>
          </cell>
          <cell r="H399">
            <v>11</v>
          </cell>
          <cell r="I399">
            <v>3.2118055555555559E-2</v>
          </cell>
          <cell r="J399">
            <v>3.1886574074074074E-2</v>
          </cell>
          <cell r="K399">
            <v>54</v>
          </cell>
        </row>
        <row r="400">
          <cell r="A400" t="str">
            <v>Pektor1981</v>
          </cell>
          <cell r="B400" t="str">
            <v>Tomáš</v>
          </cell>
          <cell r="C400" t="str">
            <v>Pektor</v>
          </cell>
          <cell r="D400">
            <v>1981</v>
          </cell>
          <cell r="E400" t="str">
            <v>Praha</v>
          </cell>
          <cell r="F400" t="str">
            <v> CZE</v>
          </cell>
          <cell r="G400" t="str">
            <v>MB39</v>
          </cell>
          <cell r="H400">
            <v>142</v>
          </cell>
          <cell r="I400">
            <v>3.2094907407407412E-2</v>
          </cell>
          <cell r="J400">
            <v>3.1909722222222221E-2</v>
          </cell>
          <cell r="K400">
            <v>35</v>
          </cell>
        </row>
        <row r="401">
          <cell r="A401" t="str">
            <v>Vagnerová1980</v>
          </cell>
          <cell r="B401" t="str">
            <v>Zuzana</v>
          </cell>
          <cell r="C401" t="str">
            <v>Vagnerová</v>
          </cell>
          <cell r="D401">
            <v>1980</v>
          </cell>
          <cell r="E401" t="str">
            <v>JOSKATEL</v>
          </cell>
          <cell r="F401" t="str">
            <v> CZE</v>
          </cell>
          <cell r="G401" t="str">
            <v>ZB39</v>
          </cell>
          <cell r="H401">
            <v>12</v>
          </cell>
          <cell r="I401">
            <v>3.2141203703703707E-2</v>
          </cell>
          <cell r="J401">
            <v>3.1909722222222221E-2</v>
          </cell>
          <cell r="K401">
            <v>54</v>
          </cell>
        </row>
        <row r="402">
          <cell r="A402" t="str">
            <v>Hrbáček1978</v>
          </cell>
          <cell r="B402" t="str">
            <v>Tomáš</v>
          </cell>
          <cell r="C402" t="str">
            <v>Hrbáček</v>
          </cell>
          <cell r="D402">
            <v>1978</v>
          </cell>
          <cell r="E402" t="str">
            <v>Velká Hraštice</v>
          </cell>
          <cell r="F402" t="str">
            <v> CZE</v>
          </cell>
          <cell r="G402" t="str">
            <v>MB39</v>
          </cell>
          <cell r="H402">
            <v>146</v>
          </cell>
          <cell r="I402">
            <v>3.229166666666667E-2</v>
          </cell>
          <cell r="J402">
            <v>3.1909722222222221E-2</v>
          </cell>
          <cell r="K402">
            <v>35</v>
          </cell>
        </row>
        <row r="403">
          <cell r="A403" t="str">
            <v>Ceé1968</v>
          </cell>
          <cell r="B403" t="str">
            <v>Tomáš</v>
          </cell>
          <cell r="C403" t="str">
            <v>Ceé</v>
          </cell>
          <cell r="D403">
            <v>1968</v>
          </cell>
          <cell r="F403" t="str">
            <v> CZE</v>
          </cell>
          <cell r="G403" t="str">
            <v>MC49</v>
          </cell>
          <cell r="H403">
            <v>111</v>
          </cell>
          <cell r="I403">
            <v>3.2418981481481479E-2</v>
          </cell>
          <cell r="J403">
            <v>3.1921296296296302E-2</v>
          </cell>
          <cell r="K403">
            <v>35</v>
          </cell>
        </row>
        <row r="404">
          <cell r="A404" t="str">
            <v>Čapek1970</v>
          </cell>
          <cell r="B404" t="str">
            <v>Jan</v>
          </cell>
          <cell r="C404" t="str">
            <v>Čapek</v>
          </cell>
          <cell r="D404">
            <v>1970</v>
          </cell>
          <cell r="F404" t="str">
            <v> CZE</v>
          </cell>
          <cell r="G404" t="str">
            <v>MC49</v>
          </cell>
          <cell r="H404">
            <v>110</v>
          </cell>
          <cell r="I404">
            <v>3.2395833333333332E-2</v>
          </cell>
          <cell r="J404">
            <v>3.1932870370370368E-2</v>
          </cell>
          <cell r="K404">
            <v>35</v>
          </cell>
        </row>
        <row r="405">
          <cell r="A405" t="str">
            <v>Frey1958</v>
          </cell>
          <cell r="B405" t="str">
            <v>Eduard</v>
          </cell>
          <cell r="C405" t="str">
            <v>Frey</v>
          </cell>
          <cell r="D405">
            <v>1958</v>
          </cell>
          <cell r="E405" t="str">
            <v>TOM KČT Kralupy</v>
          </cell>
          <cell r="F405" t="str">
            <v> CZE</v>
          </cell>
          <cell r="G405" t="str">
            <v>MD59</v>
          </cell>
          <cell r="H405">
            <v>38</v>
          </cell>
          <cell r="I405">
            <v>3.2256944444444442E-2</v>
          </cell>
          <cell r="J405">
            <v>3.1956018518518516E-2</v>
          </cell>
          <cell r="K405">
            <v>33</v>
          </cell>
        </row>
        <row r="406">
          <cell r="A406" t="str">
            <v>hnilica1980</v>
          </cell>
          <cell r="B406" t="str">
            <v>tomas</v>
          </cell>
          <cell r="C406" t="str">
            <v>hnilica</v>
          </cell>
          <cell r="D406">
            <v>1980</v>
          </cell>
          <cell r="E406" t="str">
            <v>Prevazne neskodny Dragon boat team</v>
          </cell>
          <cell r="F406" t="str">
            <v> CZE</v>
          </cell>
          <cell r="G406" t="str">
            <v>MB39</v>
          </cell>
          <cell r="H406">
            <v>145</v>
          </cell>
          <cell r="I406">
            <v>3.2222222222222222E-2</v>
          </cell>
          <cell r="J406">
            <v>3.1979166666666663E-2</v>
          </cell>
          <cell r="K406">
            <v>33</v>
          </cell>
        </row>
        <row r="407">
          <cell r="A407" t="str">
            <v>Koubek1979</v>
          </cell>
          <cell r="B407" t="str">
            <v>Kejzlar</v>
          </cell>
          <cell r="C407" t="str">
            <v>Koubek</v>
          </cell>
          <cell r="D407">
            <v>1979</v>
          </cell>
          <cell r="E407" t="str">
            <v>CARE.cz</v>
          </cell>
          <cell r="F407" t="str">
            <v> CZE</v>
          </cell>
          <cell r="G407" t="str">
            <v>MB39</v>
          </cell>
          <cell r="H407">
            <v>143</v>
          </cell>
          <cell r="I407">
            <v>3.2152777777777773E-2</v>
          </cell>
          <cell r="J407">
            <v>3.201388888888889E-2</v>
          </cell>
          <cell r="K407">
            <v>33</v>
          </cell>
        </row>
        <row r="408">
          <cell r="A408" t="str">
            <v>Vokuš1956</v>
          </cell>
          <cell r="B408" t="str">
            <v>Zdeněk</v>
          </cell>
          <cell r="C408" t="str">
            <v>Vokuš</v>
          </cell>
          <cell r="D408">
            <v>1956</v>
          </cell>
          <cell r="E408" t="str">
            <v>Liberec</v>
          </cell>
          <cell r="F408" t="str">
            <v> CZE</v>
          </cell>
          <cell r="G408" t="str">
            <v>ME69</v>
          </cell>
          <cell r="H408">
            <v>10</v>
          </cell>
          <cell r="I408">
            <v>3.2222222222222222E-2</v>
          </cell>
          <cell r="J408">
            <v>3.2037037037037037E-2</v>
          </cell>
          <cell r="K408">
            <v>33</v>
          </cell>
        </row>
        <row r="409">
          <cell r="A409" t="str">
            <v>Boháč1987</v>
          </cell>
          <cell r="B409" t="str">
            <v>Lukáš</v>
          </cell>
          <cell r="C409" t="str">
            <v>Boháč</v>
          </cell>
          <cell r="D409">
            <v>1987</v>
          </cell>
          <cell r="E409" t="str">
            <v>Celtic THK</v>
          </cell>
          <cell r="F409" t="str">
            <v> CZE</v>
          </cell>
          <cell r="G409" t="str">
            <v>MB39</v>
          </cell>
          <cell r="H409">
            <v>153</v>
          </cell>
          <cell r="I409">
            <v>3.2615740740740744E-2</v>
          </cell>
          <cell r="J409">
            <v>3.2048611111111111E-2</v>
          </cell>
          <cell r="K409">
            <v>33</v>
          </cell>
        </row>
        <row r="410">
          <cell r="A410" t="str">
            <v>Heřman1980</v>
          </cell>
          <cell r="B410" t="str">
            <v>Lukáš</v>
          </cell>
          <cell r="C410" t="str">
            <v>Heřman</v>
          </cell>
          <cell r="D410">
            <v>1980</v>
          </cell>
          <cell r="E410" t="str">
            <v>SPONA Teplice</v>
          </cell>
          <cell r="F410" t="str">
            <v> CZE</v>
          </cell>
          <cell r="G410" t="str">
            <v>MB39</v>
          </cell>
          <cell r="H410">
            <v>144</v>
          </cell>
          <cell r="I410">
            <v>3.2187500000000001E-2</v>
          </cell>
          <cell r="J410">
            <v>3.2060185185185185E-2</v>
          </cell>
          <cell r="K410">
            <v>33</v>
          </cell>
        </row>
        <row r="411">
          <cell r="A411" t="str">
            <v>Odnoha1974</v>
          </cell>
          <cell r="B411" t="str">
            <v>David</v>
          </cell>
          <cell r="C411" t="str">
            <v>Odnoha</v>
          </cell>
          <cell r="D411">
            <v>1974</v>
          </cell>
          <cell r="E411" t="str">
            <v>Kosmorunners</v>
          </cell>
          <cell r="F411" t="str">
            <v> CZE</v>
          </cell>
          <cell r="G411" t="str">
            <v>MC49</v>
          </cell>
          <cell r="H411">
            <v>109</v>
          </cell>
          <cell r="I411">
            <v>3.2384259259259258E-2</v>
          </cell>
          <cell r="J411">
            <v>3.2060185185185185E-2</v>
          </cell>
          <cell r="K411">
            <v>33</v>
          </cell>
        </row>
        <row r="412">
          <cell r="A412" t="str">
            <v>Chaloupka1978</v>
          </cell>
          <cell r="B412" t="str">
            <v>Lubomír</v>
          </cell>
          <cell r="C412" t="str">
            <v>Chaloupka</v>
          </cell>
          <cell r="D412">
            <v>1978</v>
          </cell>
          <cell r="F412" t="str">
            <v> CZE</v>
          </cell>
          <cell r="G412" t="str">
            <v>MB39</v>
          </cell>
          <cell r="H412">
            <v>152</v>
          </cell>
          <cell r="I412">
            <v>3.259259259259259E-2</v>
          </cell>
          <cell r="J412">
            <v>3.2060185185185185E-2</v>
          </cell>
          <cell r="K412">
            <v>33</v>
          </cell>
        </row>
        <row r="413">
          <cell r="A413" t="str">
            <v>Keil1953</v>
          </cell>
          <cell r="B413" t="str">
            <v>Jaroslav</v>
          </cell>
          <cell r="C413" t="str">
            <v>Keil</v>
          </cell>
          <cell r="D413">
            <v>1953</v>
          </cell>
          <cell r="E413" t="str">
            <v>Běžec Vysočiny</v>
          </cell>
          <cell r="F413" t="str">
            <v> CZE</v>
          </cell>
          <cell r="G413" t="str">
            <v>ME69</v>
          </cell>
          <cell r="H413">
            <v>11</v>
          </cell>
          <cell r="I413">
            <v>3.2534722222222222E-2</v>
          </cell>
          <cell r="J413">
            <v>3.2071759259259258E-2</v>
          </cell>
          <cell r="K413">
            <v>33</v>
          </cell>
        </row>
        <row r="414">
          <cell r="A414" t="str">
            <v>Burda1983</v>
          </cell>
          <cell r="B414" t="str">
            <v>Tomáš</v>
          </cell>
          <cell r="C414" t="str">
            <v>Burda</v>
          </cell>
          <cell r="D414">
            <v>1983</v>
          </cell>
          <cell r="F414" t="str">
            <v> CZE</v>
          </cell>
          <cell r="G414" t="str">
            <v>MB39</v>
          </cell>
          <cell r="H414">
            <v>155</v>
          </cell>
          <cell r="I414">
            <v>3.2650462962962964E-2</v>
          </cell>
          <cell r="J414">
            <v>3.2071759259259258E-2</v>
          </cell>
          <cell r="K414">
            <v>33</v>
          </cell>
        </row>
        <row r="415">
          <cell r="A415" t="str">
            <v>Novák1962</v>
          </cell>
          <cell r="B415" t="str">
            <v>Antonín</v>
          </cell>
          <cell r="C415" t="str">
            <v>Novák</v>
          </cell>
          <cell r="D415">
            <v>1962</v>
          </cell>
          <cell r="E415" t="str">
            <v>Remy team</v>
          </cell>
          <cell r="F415" t="str">
            <v> CZE</v>
          </cell>
          <cell r="G415" t="str">
            <v>MD59</v>
          </cell>
          <cell r="H415">
            <v>43</v>
          </cell>
          <cell r="I415">
            <v>3.2789351851851854E-2</v>
          </cell>
          <cell r="J415">
            <v>3.2071759259259258E-2</v>
          </cell>
          <cell r="K415">
            <v>33</v>
          </cell>
        </row>
        <row r="416">
          <cell r="A416" t="str">
            <v>Linhart1982</v>
          </cell>
          <cell r="B416" t="str">
            <v>František</v>
          </cell>
          <cell r="C416" t="str">
            <v>Linhart</v>
          </cell>
          <cell r="D416">
            <v>1982</v>
          </cell>
          <cell r="E416" t="str">
            <v>Prague Runners</v>
          </cell>
          <cell r="F416" t="str">
            <v> CZE</v>
          </cell>
          <cell r="G416" t="str">
            <v>MB39</v>
          </cell>
          <cell r="H416">
            <v>150</v>
          </cell>
          <cell r="I416">
            <v>3.24537037037037E-2</v>
          </cell>
          <cell r="J416">
            <v>3.2094907407407412E-2</v>
          </cell>
          <cell r="K416">
            <v>33</v>
          </cell>
        </row>
        <row r="417">
          <cell r="A417" t="str">
            <v>Švejda1994</v>
          </cell>
          <cell r="B417" t="str">
            <v>Ondřej</v>
          </cell>
          <cell r="C417" t="str">
            <v>Švejda</v>
          </cell>
          <cell r="D417">
            <v>1994</v>
          </cell>
          <cell r="E417" t="str">
            <v>TJ Sokol Unhošť</v>
          </cell>
          <cell r="F417" t="str">
            <v> CZE</v>
          </cell>
          <cell r="G417" t="str">
            <v>MA29</v>
          </cell>
          <cell r="H417">
            <v>66</v>
          </cell>
          <cell r="I417">
            <v>3.2708333333333332E-2</v>
          </cell>
          <cell r="J417">
            <v>3.2094907407407412E-2</v>
          </cell>
          <cell r="K417">
            <v>33</v>
          </cell>
        </row>
        <row r="418">
          <cell r="A418" t="str">
            <v>Prokop1969</v>
          </cell>
          <cell r="B418" t="str">
            <v>Jiří</v>
          </cell>
          <cell r="C418" t="str">
            <v>Prokop</v>
          </cell>
          <cell r="D418">
            <v>1969</v>
          </cell>
          <cell r="F418" t="str">
            <v> CZE</v>
          </cell>
          <cell r="G418" t="str">
            <v>MC49</v>
          </cell>
          <cell r="H418">
            <v>108</v>
          </cell>
          <cell r="I418">
            <v>3.2233796296296295E-2</v>
          </cell>
          <cell r="J418">
            <v>3.2106481481481479E-2</v>
          </cell>
          <cell r="K418">
            <v>33</v>
          </cell>
        </row>
        <row r="419">
          <cell r="A419" t="str">
            <v>Schovánek1962</v>
          </cell>
          <cell r="B419" t="str">
            <v>Milan</v>
          </cell>
          <cell r="C419" t="str">
            <v>Schovánek</v>
          </cell>
          <cell r="D419">
            <v>1962</v>
          </cell>
          <cell r="E419" t="str">
            <v>Krčský les B</v>
          </cell>
          <cell r="F419" t="str">
            <v> CZE</v>
          </cell>
          <cell r="G419" t="str">
            <v>MD59</v>
          </cell>
          <cell r="H419">
            <v>39</v>
          </cell>
          <cell r="I419">
            <v>3.2314814814814817E-2</v>
          </cell>
          <cell r="J419">
            <v>3.2141203703703707E-2</v>
          </cell>
          <cell r="K419">
            <v>33</v>
          </cell>
        </row>
        <row r="420">
          <cell r="A420" t="str">
            <v>Slavík1982</v>
          </cell>
          <cell r="B420" t="str">
            <v>Honza</v>
          </cell>
          <cell r="C420" t="str">
            <v>Slavík</v>
          </cell>
          <cell r="D420">
            <v>1982</v>
          </cell>
          <cell r="E420" t="str">
            <v>Až na plech</v>
          </cell>
          <cell r="F420" t="str">
            <v> CZE</v>
          </cell>
          <cell r="G420" t="str">
            <v>MB39</v>
          </cell>
          <cell r="H420">
            <v>148</v>
          </cell>
          <cell r="I420">
            <v>3.2361111111111111E-2</v>
          </cell>
          <cell r="J420">
            <v>3.2141203703703707E-2</v>
          </cell>
          <cell r="K420">
            <v>33</v>
          </cell>
        </row>
        <row r="421">
          <cell r="A421" t="str">
            <v>Daniš1978</v>
          </cell>
          <cell r="B421" t="str">
            <v>Pavol</v>
          </cell>
          <cell r="C421" t="str">
            <v>Daniš</v>
          </cell>
          <cell r="D421">
            <v>1978</v>
          </cell>
          <cell r="E421" t="str">
            <v>Praha</v>
          </cell>
          <cell r="F421" t="str">
            <v> CZE</v>
          </cell>
          <cell r="G421" t="str">
            <v>MB39</v>
          </cell>
          <cell r="H421">
            <v>162</v>
          </cell>
          <cell r="I421">
            <v>3.2939814814814811E-2</v>
          </cell>
          <cell r="J421">
            <v>3.2164351851851854E-2</v>
          </cell>
          <cell r="K421">
            <v>33</v>
          </cell>
        </row>
        <row r="422">
          <cell r="A422" t="str">
            <v>Třísková1971</v>
          </cell>
          <cell r="B422" t="str">
            <v>Katarína</v>
          </cell>
          <cell r="C422" t="str">
            <v>Třísková</v>
          </cell>
          <cell r="D422">
            <v>1971</v>
          </cell>
          <cell r="E422" t="str">
            <v>Praha 6</v>
          </cell>
          <cell r="F422" t="str">
            <v> CZE</v>
          </cell>
          <cell r="G422" t="str">
            <v>ZC49</v>
          </cell>
          <cell r="H422">
            <v>8</v>
          </cell>
          <cell r="I422">
            <v>3.2314814814814817E-2</v>
          </cell>
          <cell r="J422">
            <v>3.2187500000000001E-2</v>
          </cell>
          <cell r="K422">
            <v>52</v>
          </cell>
        </row>
        <row r="423">
          <cell r="A423" t="str">
            <v>Vaněk1980</v>
          </cell>
          <cell r="B423" t="str">
            <v>Vladimír</v>
          </cell>
          <cell r="C423" t="str">
            <v>Vaněk</v>
          </cell>
          <cell r="D423">
            <v>1980</v>
          </cell>
          <cell r="E423" t="str">
            <v>Litovel</v>
          </cell>
          <cell r="F423" t="str">
            <v> CZE</v>
          </cell>
          <cell r="G423" t="str">
            <v>MB39</v>
          </cell>
          <cell r="H423">
            <v>157</v>
          </cell>
          <cell r="I423">
            <v>3.27662037037037E-2</v>
          </cell>
          <cell r="J423">
            <v>3.2187500000000001E-2</v>
          </cell>
          <cell r="K423">
            <v>33</v>
          </cell>
        </row>
        <row r="424">
          <cell r="A424" t="str">
            <v>Chvátal1975</v>
          </cell>
          <cell r="B424" t="str">
            <v>Daniel</v>
          </cell>
          <cell r="C424" t="str">
            <v>Chvátal</v>
          </cell>
          <cell r="D424">
            <v>1975</v>
          </cell>
          <cell r="E424" t="str">
            <v>SK Rapid Psáry</v>
          </cell>
          <cell r="F424" t="str">
            <v> CZE</v>
          </cell>
          <cell r="G424" t="str">
            <v>MC49</v>
          </cell>
          <cell r="H424">
            <v>114</v>
          </cell>
          <cell r="I424">
            <v>3.2627314814814817E-2</v>
          </cell>
          <cell r="J424">
            <v>3.2210648148148148E-2</v>
          </cell>
          <cell r="K424">
            <v>33</v>
          </cell>
        </row>
        <row r="425">
          <cell r="A425" t="str">
            <v>Kočí1979</v>
          </cell>
          <cell r="B425" t="str">
            <v>David</v>
          </cell>
          <cell r="C425" t="str">
            <v>Kočí</v>
          </cell>
          <cell r="D425">
            <v>1979</v>
          </cell>
          <cell r="E425" t="str">
            <v>Jeden měsíc běžce</v>
          </cell>
          <cell r="F425" t="str">
            <v> CZE</v>
          </cell>
          <cell r="G425" t="str">
            <v>MB39</v>
          </cell>
          <cell r="H425">
            <v>149</v>
          </cell>
          <cell r="I425">
            <v>3.2418981481481479E-2</v>
          </cell>
          <cell r="J425">
            <v>3.2233796296296295E-2</v>
          </cell>
          <cell r="K425">
            <v>33</v>
          </cell>
        </row>
        <row r="426">
          <cell r="A426" t="str">
            <v>Pokorný1960</v>
          </cell>
          <cell r="B426" t="str">
            <v>Miroslav</v>
          </cell>
          <cell r="C426" t="str">
            <v>Pokorný</v>
          </cell>
          <cell r="D426">
            <v>1960</v>
          </cell>
          <cell r="E426" t="str">
            <v>Benešovský běžecký klub</v>
          </cell>
          <cell r="F426" t="str">
            <v> CZE</v>
          </cell>
          <cell r="G426" t="str">
            <v>MD59</v>
          </cell>
          <cell r="H426">
            <v>42</v>
          </cell>
          <cell r="I426">
            <v>3.2523148148148148E-2</v>
          </cell>
          <cell r="J426">
            <v>3.2245370370370369E-2</v>
          </cell>
          <cell r="K426">
            <v>33</v>
          </cell>
        </row>
        <row r="427">
          <cell r="A427" t="str">
            <v>Stadler1974</v>
          </cell>
          <cell r="B427" t="str">
            <v>Michael</v>
          </cell>
          <cell r="C427" t="str">
            <v>Stadler</v>
          </cell>
          <cell r="D427">
            <v>1974</v>
          </cell>
          <cell r="F427" t="str">
            <v> CZE</v>
          </cell>
          <cell r="G427" t="str">
            <v>MC49</v>
          </cell>
          <cell r="H427">
            <v>112</v>
          </cell>
          <cell r="I427">
            <v>3.24537037037037E-2</v>
          </cell>
          <cell r="J427">
            <v>3.2256944444444442E-2</v>
          </cell>
          <cell r="K427">
            <v>33</v>
          </cell>
        </row>
        <row r="428">
          <cell r="A428" t="str">
            <v>Sládek1957</v>
          </cell>
          <cell r="B428" t="str">
            <v>Augustin</v>
          </cell>
          <cell r="C428" t="str">
            <v>Sládek</v>
          </cell>
          <cell r="D428">
            <v>1957</v>
          </cell>
          <cell r="E428" t="str">
            <v>BMBK</v>
          </cell>
          <cell r="F428" t="str">
            <v> SVK</v>
          </cell>
          <cell r="G428" t="str">
            <v>ME69</v>
          </cell>
          <cell r="H428">
            <v>14</v>
          </cell>
          <cell r="I428">
            <v>3.2719907407407406E-2</v>
          </cell>
          <cell r="J428">
            <v>3.2256944444444442E-2</v>
          </cell>
          <cell r="K428">
            <v>33</v>
          </cell>
        </row>
        <row r="429">
          <cell r="A429" t="str">
            <v>Korenčík1984</v>
          </cell>
          <cell r="B429" t="str">
            <v>Martin</v>
          </cell>
          <cell r="C429" t="str">
            <v>Korenčík</v>
          </cell>
          <cell r="D429">
            <v>1984</v>
          </cell>
          <cell r="E429" t="str">
            <v>Sokol Kbely</v>
          </cell>
          <cell r="F429" t="str">
            <v> CZE</v>
          </cell>
          <cell r="G429" t="str">
            <v>MB39</v>
          </cell>
          <cell r="H429">
            <v>147</v>
          </cell>
          <cell r="I429">
            <v>3.2349537037037038E-2</v>
          </cell>
          <cell r="J429">
            <v>3.2268518518518523E-2</v>
          </cell>
          <cell r="K429">
            <v>33</v>
          </cell>
        </row>
        <row r="430">
          <cell r="A430" t="str">
            <v>Podzimek1963</v>
          </cell>
          <cell r="B430" t="str">
            <v>Vladimír</v>
          </cell>
          <cell r="C430" t="str">
            <v>Podzimek</v>
          </cell>
          <cell r="D430">
            <v>1963</v>
          </cell>
          <cell r="F430" t="str">
            <v> CZE</v>
          </cell>
          <cell r="G430" t="str">
            <v>MD59</v>
          </cell>
          <cell r="H430">
            <v>40</v>
          </cell>
          <cell r="I430">
            <v>3.2442129629629633E-2</v>
          </cell>
          <cell r="J430">
            <v>3.2268518518518523E-2</v>
          </cell>
          <cell r="K430">
            <v>33</v>
          </cell>
        </row>
        <row r="431">
          <cell r="A431" t="str">
            <v>Hernova1989</v>
          </cell>
          <cell r="B431" t="str">
            <v>lucie</v>
          </cell>
          <cell r="C431" t="str">
            <v>Hernova</v>
          </cell>
          <cell r="D431">
            <v>1989</v>
          </cell>
          <cell r="E431" t="str">
            <v>Humpolecký běhny</v>
          </cell>
          <cell r="F431" t="str">
            <v> CZE</v>
          </cell>
          <cell r="G431" t="str">
            <v>ZA29</v>
          </cell>
          <cell r="H431">
            <v>18</v>
          </cell>
          <cell r="I431">
            <v>3.2650462962962964E-2</v>
          </cell>
          <cell r="J431">
            <v>3.2268518518518523E-2</v>
          </cell>
          <cell r="K431">
            <v>52</v>
          </cell>
        </row>
        <row r="432">
          <cell r="A432" t="str">
            <v>Hrabánek1975</v>
          </cell>
          <cell r="B432" t="str">
            <v>Vojtěch</v>
          </cell>
          <cell r="C432" t="str">
            <v>Hrabánek</v>
          </cell>
          <cell r="D432">
            <v>1975</v>
          </cell>
          <cell r="E432" t="str">
            <v>Velký Osek</v>
          </cell>
          <cell r="F432" t="str">
            <v> CZE</v>
          </cell>
          <cell r="G432" t="str">
            <v>MC49</v>
          </cell>
          <cell r="H432">
            <v>115</v>
          </cell>
          <cell r="I432">
            <v>3.2743055555555553E-2</v>
          </cell>
          <cell r="J432">
            <v>3.2268518518518523E-2</v>
          </cell>
          <cell r="K432">
            <v>33</v>
          </cell>
        </row>
        <row r="433">
          <cell r="A433" t="str">
            <v>Žalud1978</v>
          </cell>
          <cell r="B433" t="str">
            <v>Jan</v>
          </cell>
          <cell r="C433" t="str">
            <v>Žalud</v>
          </cell>
          <cell r="D433">
            <v>1978</v>
          </cell>
          <cell r="E433" t="str">
            <v>SK Choroši</v>
          </cell>
          <cell r="F433" t="str">
            <v> CZE</v>
          </cell>
          <cell r="G433" t="str">
            <v>MB39</v>
          </cell>
          <cell r="H433">
            <v>164</v>
          </cell>
          <cell r="I433">
            <v>3.3136574074074075E-2</v>
          </cell>
          <cell r="J433">
            <v>3.2268518518518523E-2</v>
          </cell>
          <cell r="K433">
            <v>33</v>
          </cell>
        </row>
        <row r="434">
          <cell r="A434" t="str">
            <v>Ševčík1968</v>
          </cell>
          <cell r="B434" t="str">
            <v>Martin</v>
          </cell>
          <cell r="C434" t="str">
            <v>Ševčík</v>
          </cell>
          <cell r="D434">
            <v>1968</v>
          </cell>
          <cell r="E434" t="str">
            <v>BK Žatec</v>
          </cell>
          <cell r="F434" t="str">
            <v> CZE</v>
          </cell>
          <cell r="G434" t="str">
            <v>MC49</v>
          </cell>
          <cell r="H434">
            <v>118</v>
          </cell>
          <cell r="I434">
            <v>3.2789351851851854E-2</v>
          </cell>
          <cell r="J434">
            <v>3.2280092592592589E-2</v>
          </cell>
          <cell r="K434">
            <v>33</v>
          </cell>
        </row>
        <row r="435">
          <cell r="A435" t="str">
            <v>Svátek1958</v>
          </cell>
          <cell r="B435" t="str">
            <v>Lubomír</v>
          </cell>
          <cell r="C435" t="str">
            <v>Svátek</v>
          </cell>
          <cell r="D435">
            <v>1958</v>
          </cell>
          <cell r="F435" t="str">
            <v> CZE</v>
          </cell>
          <cell r="G435" t="str">
            <v>MD59</v>
          </cell>
          <cell r="H435">
            <v>41</v>
          </cell>
          <cell r="I435">
            <v>3.2488425925925928E-2</v>
          </cell>
          <cell r="J435">
            <v>3.229166666666667E-2</v>
          </cell>
          <cell r="K435">
            <v>33</v>
          </cell>
        </row>
        <row r="436">
          <cell r="A436" t="str">
            <v>Civín1968</v>
          </cell>
          <cell r="B436" t="str">
            <v>Jiří</v>
          </cell>
          <cell r="C436" t="str">
            <v>Civín</v>
          </cell>
          <cell r="D436">
            <v>1968</v>
          </cell>
          <cell r="E436" t="str">
            <v>Most</v>
          </cell>
          <cell r="F436" t="str">
            <v> CZE</v>
          </cell>
          <cell r="G436" t="str">
            <v>MC49</v>
          </cell>
          <cell r="H436">
            <v>113</v>
          </cell>
          <cell r="I436">
            <v>3.2534722222222222E-2</v>
          </cell>
          <cell r="J436">
            <v>3.229166666666667E-2</v>
          </cell>
          <cell r="K436">
            <v>33</v>
          </cell>
        </row>
        <row r="437">
          <cell r="A437" t="str">
            <v>Plocek1990</v>
          </cell>
          <cell r="B437" t="str">
            <v>Lukáš</v>
          </cell>
          <cell r="C437" t="str">
            <v>Plocek</v>
          </cell>
          <cell r="D437">
            <v>1990</v>
          </cell>
          <cell r="E437" t="str">
            <v>ChaBrusiči</v>
          </cell>
          <cell r="F437" t="str">
            <v> CZE</v>
          </cell>
          <cell r="G437" t="str">
            <v>MA29</v>
          </cell>
          <cell r="H437">
            <v>65</v>
          </cell>
          <cell r="I437">
            <v>3.2407407407407406E-2</v>
          </cell>
          <cell r="J437">
            <v>3.2314814814814817E-2</v>
          </cell>
          <cell r="K437">
            <v>33</v>
          </cell>
        </row>
        <row r="438">
          <cell r="A438" t="str">
            <v>Smolon1977</v>
          </cell>
          <cell r="B438" t="str">
            <v>David</v>
          </cell>
          <cell r="C438" t="str">
            <v>Smolon</v>
          </cell>
          <cell r="D438">
            <v>1977</v>
          </cell>
          <cell r="F438" t="str">
            <v> CZE</v>
          </cell>
          <cell r="G438" t="str">
            <v>MC49</v>
          </cell>
          <cell r="H438">
            <v>119</v>
          </cell>
          <cell r="I438">
            <v>3.2824074074074075E-2</v>
          </cell>
          <cell r="J438">
            <v>3.2314814814814817E-2</v>
          </cell>
          <cell r="K438">
            <v>33</v>
          </cell>
        </row>
        <row r="439">
          <cell r="A439" t="str">
            <v>Režný1987</v>
          </cell>
          <cell r="B439" t="str">
            <v>Lukáš</v>
          </cell>
          <cell r="C439" t="str">
            <v>Režný</v>
          </cell>
          <cell r="D439">
            <v>1987</v>
          </cell>
          <cell r="F439" t="str">
            <v> CZE</v>
          </cell>
          <cell r="G439" t="str">
            <v>MB39</v>
          </cell>
          <cell r="H439">
            <v>158</v>
          </cell>
          <cell r="I439">
            <v>3.2847222222222222E-2</v>
          </cell>
          <cell r="J439">
            <v>3.2326388888888884E-2</v>
          </cell>
          <cell r="K439">
            <v>33</v>
          </cell>
        </row>
        <row r="440">
          <cell r="A440" t="str">
            <v>Zajpt1981</v>
          </cell>
          <cell r="B440" t="str">
            <v>Pavel</v>
          </cell>
          <cell r="C440" t="str">
            <v>Zajpt</v>
          </cell>
          <cell r="D440">
            <v>1981</v>
          </cell>
          <cell r="E440" t="str">
            <v>Quattro Formaggi</v>
          </cell>
          <cell r="F440" t="str">
            <v> CZE</v>
          </cell>
          <cell r="G440" t="str">
            <v>MB39</v>
          </cell>
          <cell r="H440">
            <v>154</v>
          </cell>
          <cell r="I440">
            <v>3.2615740740740744E-2</v>
          </cell>
          <cell r="J440">
            <v>3.2372685185185185E-2</v>
          </cell>
          <cell r="K440">
            <v>33</v>
          </cell>
        </row>
        <row r="441">
          <cell r="A441" t="str">
            <v>Svoboda1949</v>
          </cell>
          <cell r="B441" t="str">
            <v>Václav</v>
          </cell>
          <cell r="C441" t="str">
            <v>Svoboda</v>
          </cell>
          <cell r="D441">
            <v>1949</v>
          </cell>
          <cell r="E441" t="str">
            <v>JKM Č.Budějovice</v>
          </cell>
          <cell r="F441" t="str">
            <v> CZE</v>
          </cell>
          <cell r="G441" t="str">
            <v>ME69</v>
          </cell>
          <cell r="H441">
            <v>13</v>
          </cell>
          <cell r="I441">
            <v>3.2638888888888891E-2</v>
          </cell>
          <cell r="J441">
            <v>3.2395833333333332E-2</v>
          </cell>
          <cell r="K441">
            <v>33</v>
          </cell>
        </row>
        <row r="442">
          <cell r="A442" t="str">
            <v>Smítal1985</v>
          </cell>
          <cell r="B442" t="str">
            <v>Jan</v>
          </cell>
          <cell r="C442" t="str">
            <v>Smítal</v>
          </cell>
          <cell r="D442">
            <v>1985</v>
          </cell>
          <cell r="E442" t="str">
            <v>Drahlín</v>
          </cell>
          <cell r="F442" t="str">
            <v> CZE</v>
          </cell>
          <cell r="G442" t="str">
            <v>MB39</v>
          </cell>
          <cell r="H442">
            <v>156</v>
          </cell>
          <cell r="I442">
            <v>3.2685185185185185E-2</v>
          </cell>
          <cell r="J442">
            <v>3.2407407407407406E-2</v>
          </cell>
          <cell r="K442">
            <v>33</v>
          </cell>
        </row>
        <row r="443">
          <cell r="A443" t="str">
            <v>Chvála1977</v>
          </cell>
          <cell r="B443" t="str">
            <v>Jan</v>
          </cell>
          <cell r="C443" t="str">
            <v>Chvála</v>
          </cell>
          <cell r="D443">
            <v>1977</v>
          </cell>
          <cell r="F443" t="str">
            <v> CZE</v>
          </cell>
          <cell r="G443" t="str">
            <v>MC49</v>
          </cell>
          <cell r="H443">
            <v>123</v>
          </cell>
          <cell r="I443">
            <v>3.3217592592592597E-2</v>
          </cell>
          <cell r="J443">
            <v>3.2407407407407406E-2</v>
          </cell>
          <cell r="K443">
            <v>33</v>
          </cell>
        </row>
        <row r="444">
          <cell r="A444" t="str">
            <v>Brabenec1975</v>
          </cell>
          <cell r="B444" t="str">
            <v>Martin</v>
          </cell>
          <cell r="C444" t="str">
            <v>Brabenec</v>
          </cell>
          <cell r="D444">
            <v>1975</v>
          </cell>
          <cell r="E444" t="str">
            <v>Praha 18 - Letňany</v>
          </cell>
          <cell r="F444" t="str">
            <v> CZE</v>
          </cell>
          <cell r="G444" t="str">
            <v>MC49</v>
          </cell>
          <cell r="H444">
            <v>116</v>
          </cell>
          <cell r="I444">
            <v>3.2754629629629627E-2</v>
          </cell>
          <cell r="J444">
            <v>3.243055555555556E-2</v>
          </cell>
          <cell r="K444">
            <v>33</v>
          </cell>
        </row>
        <row r="445">
          <cell r="A445" t="str">
            <v>Kotěšovcová2000</v>
          </cell>
          <cell r="B445" t="str">
            <v>Pavla</v>
          </cell>
          <cell r="C445" t="str">
            <v>Kotěšovcová</v>
          </cell>
          <cell r="D445">
            <v>2000</v>
          </cell>
          <cell r="E445" t="str">
            <v>SK Jeseniova</v>
          </cell>
          <cell r="F445" t="str">
            <v> CZE</v>
          </cell>
          <cell r="G445" t="str">
            <v>ZA29</v>
          </cell>
          <cell r="H445">
            <v>19</v>
          </cell>
          <cell r="I445">
            <v>3.2800925925925928E-2</v>
          </cell>
          <cell r="J445">
            <v>3.243055555555556E-2</v>
          </cell>
          <cell r="K445">
            <v>52</v>
          </cell>
        </row>
        <row r="446">
          <cell r="A446" t="str">
            <v>FAFEJTOVÁ1979</v>
          </cell>
          <cell r="B446" t="str">
            <v>RADKA</v>
          </cell>
          <cell r="C446" t="str">
            <v>FAFEJTOVÁ</v>
          </cell>
          <cell r="D446">
            <v>1979</v>
          </cell>
          <cell r="E446" t="str">
            <v>TJ LIGA 100 PRAHA</v>
          </cell>
          <cell r="F446" t="str">
            <v> CZE</v>
          </cell>
          <cell r="G446" t="str">
            <v>ZB39</v>
          </cell>
          <cell r="H446">
            <v>13</v>
          </cell>
          <cell r="I446">
            <v>3.2557870370370369E-2</v>
          </cell>
          <cell r="J446">
            <v>3.2442129629629633E-2</v>
          </cell>
          <cell r="K446">
            <v>52</v>
          </cell>
        </row>
        <row r="447">
          <cell r="A447" t="str">
            <v>Suchý1974</v>
          </cell>
          <cell r="B447" t="str">
            <v>Miroslav</v>
          </cell>
          <cell r="C447" t="str">
            <v>Suchý</v>
          </cell>
          <cell r="D447">
            <v>1974</v>
          </cell>
          <cell r="E447" t="str">
            <v>Forrest Gump</v>
          </cell>
          <cell r="F447" t="str">
            <v> CZE</v>
          </cell>
          <cell r="G447" t="str">
            <v>MC49</v>
          </cell>
          <cell r="H447">
            <v>117</v>
          </cell>
          <cell r="I447">
            <v>3.27662037037037E-2</v>
          </cell>
          <cell r="J447">
            <v>3.24537037037037E-2</v>
          </cell>
          <cell r="K447">
            <v>33</v>
          </cell>
        </row>
        <row r="448">
          <cell r="A448" t="str">
            <v>Flašarová1972</v>
          </cell>
          <cell r="B448" t="str">
            <v>Lenka</v>
          </cell>
          <cell r="C448" t="str">
            <v>Flašarová</v>
          </cell>
          <cell r="D448">
            <v>1972</v>
          </cell>
          <cell r="E448" t="str">
            <v>Náchod</v>
          </cell>
          <cell r="F448" t="str">
            <v> CZE</v>
          </cell>
          <cell r="G448" t="str">
            <v>ZC49</v>
          </cell>
          <cell r="H448">
            <v>9</v>
          </cell>
          <cell r="I448">
            <v>3.2743055555555553E-2</v>
          </cell>
          <cell r="J448">
            <v>3.246527777777778E-2</v>
          </cell>
          <cell r="K448">
            <v>52</v>
          </cell>
        </row>
        <row r="449">
          <cell r="A449" t="str">
            <v>Weil1985</v>
          </cell>
          <cell r="B449" t="str">
            <v>Petr</v>
          </cell>
          <cell r="C449" t="str">
            <v>Weil</v>
          </cell>
          <cell r="D449">
            <v>1985</v>
          </cell>
          <cell r="F449" t="str">
            <v> CZE</v>
          </cell>
          <cell r="G449" t="str">
            <v>MB39</v>
          </cell>
          <cell r="H449">
            <v>161</v>
          </cell>
          <cell r="I449">
            <v>3.290509259259259E-2</v>
          </cell>
          <cell r="J449">
            <v>3.2511574074074075E-2</v>
          </cell>
          <cell r="K449">
            <v>33</v>
          </cell>
        </row>
        <row r="450">
          <cell r="A450" t="str">
            <v>Lukačišin1955</v>
          </cell>
          <cell r="B450" t="str">
            <v>Milan</v>
          </cell>
          <cell r="C450" t="str">
            <v>Lukačišin</v>
          </cell>
          <cell r="D450">
            <v>1955</v>
          </cell>
          <cell r="E450" t="str">
            <v>Cykloservis Maát Klatovy</v>
          </cell>
          <cell r="F450" t="str">
            <v> CZE</v>
          </cell>
          <cell r="G450" t="str">
            <v>ME69</v>
          </cell>
          <cell r="H450">
            <v>12</v>
          </cell>
          <cell r="I450">
            <v>3.2615740740740744E-2</v>
          </cell>
          <cell r="J450">
            <v>3.2534722222222222E-2</v>
          </cell>
          <cell r="K450">
            <v>33</v>
          </cell>
        </row>
        <row r="451">
          <cell r="A451" t="str">
            <v>Hach1984</v>
          </cell>
          <cell r="B451" t="str">
            <v>Lukáš</v>
          </cell>
          <cell r="C451" t="str">
            <v>Hach</v>
          </cell>
          <cell r="D451">
            <v>1984</v>
          </cell>
          <cell r="F451" t="str">
            <v> CZE</v>
          </cell>
          <cell r="G451" t="str">
            <v>MB39</v>
          </cell>
          <cell r="H451">
            <v>159</v>
          </cell>
          <cell r="I451">
            <v>3.2847222222222222E-2</v>
          </cell>
          <cell r="J451">
            <v>3.2546296296296295E-2</v>
          </cell>
          <cell r="K451">
            <v>33</v>
          </cell>
        </row>
        <row r="452">
          <cell r="A452" t="str">
            <v>Šťastný1983</v>
          </cell>
          <cell r="B452" t="str">
            <v>Ondřej</v>
          </cell>
          <cell r="C452" t="str">
            <v>Šťastný</v>
          </cell>
          <cell r="D452">
            <v>1983</v>
          </cell>
          <cell r="F452" t="str">
            <v> CZE</v>
          </cell>
          <cell r="G452" t="str">
            <v>MB39</v>
          </cell>
          <cell r="H452">
            <v>160</v>
          </cell>
          <cell r="I452">
            <v>3.2870370370370376E-2</v>
          </cell>
          <cell r="J452">
            <v>3.2546296296296295E-2</v>
          </cell>
          <cell r="K452">
            <v>33</v>
          </cell>
        </row>
        <row r="453">
          <cell r="A453" t="str">
            <v>Hojný1972</v>
          </cell>
          <cell r="B453" t="str">
            <v>Robert</v>
          </cell>
          <cell r="C453" t="str">
            <v>Hojný</v>
          </cell>
          <cell r="D453">
            <v>1972</v>
          </cell>
          <cell r="E453" t="str">
            <v>samolepkyprokolo.cz</v>
          </cell>
          <cell r="F453" t="str">
            <v> CZE</v>
          </cell>
          <cell r="G453" t="str">
            <v>MC49</v>
          </cell>
          <cell r="H453">
            <v>121</v>
          </cell>
          <cell r="I453">
            <v>3.3101851851851848E-2</v>
          </cell>
          <cell r="J453">
            <v>3.2581018518518516E-2</v>
          </cell>
          <cell r="K453">
            <v>33</v>
          </cell>
        </row>
        <row r="454">
          <cell r="A454" t="str">
            <v>Urbánek1990</v>
          </cell>
          <cell r="B454" t="str">
            <v>Vojta</v>
          </cell>
          <cell r="C454" t="str">
            <v>Urbánek</v>
          </cell>
          <cell r="D454">
            <v>1990</v>
          </cell>
          <cell r="E454" t="str">
            <v>Decathlon Černý Most</v>
          </cell>
          <cell r="F454" t="str">
            <v> CZE</v>
          </cell>
          <cell r="G454" t="str">
            <v>MA29</v>
          </cell>
          <cell r="H454">
            <v>67</v>
          </cell>
          <cell r="I454">
            <v>3.2812500000000001E-2</v>
          </cell>
          <cell r="J454">
            <v>3.260416666666667E-2</v>
          </cell>
          <cell r="K454">
            <v>33</v>
          </cell>
        </row>
        <row r="455">
          <cell r="A455" t="str">
            <v>Bernášek1978</v>
          </cell>
          <cell r="B455" t="str">
            <v>Aleš</v>
          </cell>
          <cell r="C455" t="str">
            <v>Bernášek</v>
          </cell>
          <cell r="D455">
            <v>1978</v>
          </cell>
          <cell r="E455" t="str">
            <v>Praha 13</v>
          </cell>
          <cell r="F455" t="str">
            <v> CZE</v>
          </cell>
          <cell r="G455" t="str">
            <v>MB39</v>
          </cell>
          <cell r="H455">
            <v>163</v>
          </cell>
          <cell r="I455">
            <v>3.3067129629629634E-2</v>
          </cell>
          <cell r="J455">
            <v>3.2662037037037038E-2</v>
          </cell>
          <cell r="K455">
            <v>31</v>
          </cell>
        </row>
        <row r="456">
          <cell r="A456" t="str">
            <v>Růžička1987</v>
          </cell>
          <cell r="B456" t="str">
            <v>Milan</v>
          </cell>
          <cell r="C456" t="str">
            <v>Růžička</v>
          </cell>
          <cell r="D456">
            <v>1987</v>
          </cell>
          <cell r="E456" t="str">
            <v>Praha</v>
          </cell>
          <cell r="F456" t="str">
            <v> CZE</v>
          </cell>
          <cell r="G456" t="str">
            <v>MB39</v>
          </cell>
          <cell r="H456">
            <v>172</v>
          </cell>
          <cell r="I456">
            <v>3.363425925925926E-2</v>
          </cell>
          <cell r="J456">
            <v>3.2685185185185185E-2</v>
          </cell>
          <cell r="K456">
            <v>31</v>
          </cell>
        </row>
        <row r="457">
          <cell r="A457" t="str">
            <v>Bartoš1953</v>
          </cell>
          <cell r="B457" t="str">
            <v>Miroslav</v>
          </cell>
          <cell r="C457" t="str">
            <v>Bartoš</v>
          </cell>
          <cell r="D457">
            <v>1953</v>
          </cell>
          <cell r="E457" t="str">
            <v>BK Louny</v>
          </cell>
          <cell r="F457" t="str">
            <v> CZE</v>
          </cell>
          <cell r="G457" t="str">
            <v>ME69</v>
          </cell>
          <cell r="H457">
            <v>15</v>
          </cell>
          <cell r="I457">
            <v>3.3171296296296296E-2</v>
          </cell>
          <cell r="J457">
            <v>3.2696759259259259E-2</v>
          </cell>
          <cell r="K457">
            <v>31</v>
          </cell>
        </row>
        <row r="458">
          <cell r="A458" t="str">
            <v>Žáček1973</v>
          </cell>
          <cell r="B458" t="str">
            <v>Rostislav</v>
          </cell>
          <cell r="C458" t="str">
            <v>Žáček</v>
          </cell>
          <cell r="D458">
            <v>1973</v>
          </cell>
          <cell r="E458" t="str">
            <v>MP Praha</v>
          </cell>
          <cell r="F458" t="str">
            <v> CZE</v>
          </cell>
          <cell r="G458" t="str">
            <v>MC49</v>
          </cell>
          <cell r="H458">
            <v>122</v>
          </cell>
          <cell r="I458">
            <v>3.3136574074074075E-2</v>
          </cell>
          <cell r="J458">
            <v>3.2719907407407406E-2</v>
          </cell>
          <cell r="K458">
            <v>31</v>
          </cell>
        </row>
        <row r="459">
          <cell r="A459" t="str">
            <v>Šeflová1985</v>
          </cell>
          <cell r="B459" t="str">
            <v>Adéla</v>
          </cell>
          <cell r="C459" t="str">
            <v>Šeflová</v>
          </cell>
          <cell r="D459">
            <v>1985</v>
          </cell>
          <cell r="E459" t="str">
            <v>Hanspaulka / Horalka a Tatrank</v>
          </cell>
          <cell r="F459" t="str">
            <v> CZE</v>
          </cell>
          <cell r="G459" t="str">
            <v>ZB39</v>
          </cell>
          <cell r="H459">
            <v>14</v>
          </cell>
          <cell r="I459">
            <v>3.3113425925925928E-2</v>
          </cell>
          <cell r="J459">
            <v>3.2743055555555553E-2</v>
          </cell>
          <cell r="K459">
            <v>52</v>
          </cell>
        </row>
        <row r="460">
          <cell r="A460" t="str">
            <v>Bubla1983</v>
          </cell>
          <cell r="B460" t="str">
            <v>Ladislav</v>
          </cell>
          <cell r="C460" t="str">
            <v>Bubla</v>
          </cell>
          <cell r="D460">
            <v>1983</v>
          </cell>
          <cell r="F460" t="str">
            <v> CZE</v>
          </cell>
          <cell r="G460" t="str">
            <v>MB39</v>
          </cell>
          <cell r="H460">
            <v>175</v>
          </cell>
          <cell r="I460">
            <v>3.3715277777777775E-2</v>
          </cell>
          <cell r="J460">
            <v>3.2754629629629627E-2</v>
          </cell>
          <cell r="K460">
            <v>31</v>
          </cell>
        </row>
        <row r="461">
          <cell r="A461" t="str">
            <v>Helcl1975</v>
          </cell>
          <cell r="B461" t="str">
            <v>Ladislav</v>
          </cell>
          <cell r="C461" t="str">
            <v>Helcl</v>
          </cell>
          <cell r="D461">
            <v>1975</v>
          </cell>
          <cell r="E461" t="str">
            <v>EMC Running CLUB</v>
          </cell>
          <cell r="F461" t="str">
            <v> CZE</v>
          </cell>
          <cell r="G461" t="str">
            <v>MC49</v>
          </cell>
          <cell r="H461">
            <v>124</v>
          </cell>
          <cell r="I461">
            <v>3.3229166666666664E-2</v>
          </cell>
          <cell r="J461">
            <v>3.27662037037037E-2</v>
          </cell>
          <cell r="K461">
            <v>31</v>
          </cell>
        </row>
        <row r="462">
          <cell r="A462" t="str">
            <v>Šolcová1989</v>
          </cell>
          <cell r="B462" t="str">
            <v>Michaela</v>
          </cell>
          <cell r="C462" t="str">
            <v>Šolcová</v>
          </cell>
          <cell r="D462">
            <v>1989</v>
          </cell>
          <cell r="E462" t="str">
            <v>SUPERIOR CYKLOFIT SPORT TEAM</v>
          </cell>
          <cell r="F462" t="str">
            <v> CZE</v>
          </cell>
          <cell r="G462" t="str">
            <v>ZA29</v>
          </cell>
          <cell r="H462">
            <v>22</v>
          </cell>
          <cell r="I462">
            <v>3.3206018518518517E-2</v>
          </cell>
          <cell r="J462">
            <v>3.2777777777777781E-2</v>
          </cell>
          <cell r="K462">
            <v>52</v>
          </cell>
        </row>
        <row r="463">
          <cell r="A463" t="str">
            <v>Laur1962</v>
          </cell>
          <cell r="B463" t="str">
            <v>Zbyněk</v>
          </cell>
          <cell r="C463" t="str">
            <v>Laur</v>
          </cell>
          <cell r="D463">
            <v>1962</v>
          </cell>
          <cell r="F463" t="str">
            <v> CZE</v>
          </cell>
          <cell r="G463" t="str">
            <v>MD59</v>
          </cell>
          <cell r="H463">
            <v>45</v>
          </cell>
          <cell r="I463">
            <v>3.3252314814814811E-2</v>
          </cell>
          <cell r="J463">
            <v>3.2777777777777781E-2</v>
          </cell>
          <cell r="K463">
            <v>31</v>
          </cell>
        </row>
        <row r="464">
          <cell r="A464" t="str">
            <v>Kincová1974</v>
          </cell>
          <cell r="B464" t="str">
            <v>Petra</v>
          </cell>
          <cell r="C464" t="str">
            <v>Kincová</v>
          </cell>
          <cell r="D464">
            <v>1974</v>
          </cell>
          <cell r="E464" t="str">
            <v>Triatlon Ladies Tábor</v>
          </cell>
          <cell r="F464" t="str">
            <v> CZE</v>
          </cell>
          <cell r="G464" t="str">
            <v>ZC49</v>
          </cell>
          <cell r="H464">
            <v>10</v>
          </cell>
          <cell r="I464">
            <v>3.3020833333333333E-2</v>
          </cell>
          <cell r="J464">
            <v>3.2789351851851854E-2</v>
          </cell>
          <cell r="K464">
            <v>52</v>
          </cell>
        </row>
        <row r="465">
          <cell r="A465" t="str">
            <v>Haislová1992</v>
          </cell>
          <cell r="B465" t="str">
            <v>Radka</v>
          </cell>
          <cell r="C465" t="str">
            <v>Haislová</v>
          </cell>
          <cell r="D465">
            <v>1992</v>
          </cell>
          <cell r="F465" t="str">
            <v> CZE</v>
          </cell>
          <cell r="G465" t="str">
            <v>ZA29</v>
          </cell>
          <cell r="H465">
            <v>20</v>
          </cell>
          <cell r="I465">
            <v>3.3101851851851848E-2</v>
          </cell>
          <cell r="J465">
            <v>3.2800925925925928E-2</v>
          </cell>
          <cell r="K465">
            <v>52</v>
          </cell>
        </row>
        <row r="466">
          <cell r="A466" t="str">
            <v>VOTRUBA1979</v>
          </cell>
          <cell r="B466" t="str">
            <v>PAVEL</v>
          </cell>
          <cell r="C466" t="str">
            <v>VOTRUBA</v>
          </cell>
          <cell r="D466">
            <v>1979</v>
          </cell>
          <cell r="E466" t="str">
            <v>DISKUSÁCI</v>
          </cell>
          <cell r="F466" t="str">
            <v> CZE</v>
          </cell>
          <cell r="G466" t="str">
            <v>MB39</v>
          </cell>
          <cell r="H466">
            <v>167</v>
          </cell>
          <cell r="I466">
            <v>3.3252314814814811E-2</v>
          </cell>
          <cell r="J466">
            <v>3.2800925925925928E-2</v>
          </cell>
          <cell r="K466">
            <v>31</v>
          </cell>
        </row>
        <row r="467">
          <cell r="A467" t="str">
            <v>Wurm1973</v>
          </cell>
          <cell r="B467" t="str">
            <v>Pavel</v>
          </cell>
          <cell r="C467" t="str">
            <v>Wurm</v>
          </cell>
          <cell r="D467">
            <v>1973</v>
          </cell>
          <cell r="E467" t="str">
            <v>W+W Slunečná</v>
          </cell>
          <cell r="F467" t="str">
            <v> CZE</v>
          </cell>
          <cell r="G467" t="str">
            <v>MC49</v>
          </cell>
          <cell r="H467">
            <v>125</v>
          </cell>
          <cell r="I467">
            <v>3.3229166666666664E-2</v>
          </cell>
          <cell r="J467">
            <v>3.2812500000000001E-2</v>
          </cell>
          <cell r="K467">
            <v>31</v>
          </cell>
        </row>
        <row r="468">
          <cell r="A468" t="str">
            <v>El-Quraishy1993</v>
          </cell>
          <cell r="B468" t="str">
            <v>Robert</v>
          </cell>
          <cell r="C468" t="str">
            <v>El-Quraishy</v>
          </cell>
          <cell r="D468">
            <v>1993</v>
          </cell>
          <cell r="F468" t="str">
            <v> CZE</v>
          </cell>
          <cell r="G468" t="str">
            <v>MA29</v>
          </cell>
          <cell r="H468">
            <v>68</v>
          </cell>
          <cell r="I468">
            <v>3.3287037037037039E-2</v>
          </cell>
          <cell r="J468">
            <v>3.2824074074074075E-2</v>
          </cell>
          <cell r="K468">
            <v>31</v>
          </cell>
        </row>
        <row r="469">
          <cell r="A469" t="str">
            <v>Kružík1975</v>
          </cell>
          <cell r="B469" t="str">
            <v>Jan</v>
          </cell>
          <cell r="C469" t="str">
            <v>Kružík</v>
          </cell>
          <cell r="D469">
            <v>1975</v>
          </cell>
          <cell r="E469" t="str">
            <v>Kolín</v>
          </cell>
          <cell r="F469" t="str">
            <v> CZE</v>
          </cell>
          <cell r="G469" t="str">
            <v>MC49</v>
          </cell>
          <cell r="H469">
            <v>120</v>
          </cell>
          <cell r="I469">
            <v>3.2962962962962965E-2</v>
          </cell>
          <cell r="J469">
            <v>3.2835648148148149E-2</v>
          </cell>
          <cell r="K469">
            <v>31</v>
          </cell>
        </row>
        <row r="470">
          <cell r="A470" t="str">
            <v>Huk1987</v>
          </cell>
          <cell r="B470" t="str">
            <v>Jan</v>
          </cell>
          <cell r="C470" t="str">
            <v>Huk</v>
          </cell>
          <cell r="D470">
            <v>1987</v>
          </cell>
          <cell r="E470" t="str">
            <v>Celtic THK</v>
          </cell>
          <cell r="F470" t="str">
            <v> CZE</v>
          </cell>
          <cell r="G470" t="str">
            <v>MB39</v>
          </cell>
          <cell r="H470">
            <v>170</v>
          </cell>
          <cell r="I470">
            <v>3.3379629629629634E-2</v>
          </cell>
          <cell r="J470">
            <v>3.2835648148148149E-2</v>
          </cell>
          <cell r="K470">
            <v>31</v>
          </cell>
        </row>
        <row r="471">
          <cell r="A471" t="str">
            <v>Dryák1966</v>
          </cell>
          <cell r="B471" t="str">
            <v>Jan</v>
          </cell>
          <cell r="C471" t="str">
            <v>Dryák</v>
          </cell>
          <cell r="D471">
            <v>1966</v>
          </cell>
          <cell r="E471" t="str">
            <v>DHL ITS Running club</v>
          </cell>
          <cell r="F471" t="str">
            <v> CZE</v>
          </cell>
          <cell r="G471" t="str">
            <v>MD59</v>
          </cell>
          <cell r="H471">
            <v>44</v>
          </cell>
          <cell r="I471">
            <v>3.3113425925925928E-2</v>
          </cell>
          <cell r="J471">
            <v>3.2847222222222222E-2</v>
          </cell>
          <cell r="K471">
            <v>31</v>
          </cell>
        </row>
        <row r="472">
          <cell r="A472" t="str">
            <v>Richtr1985</v>
          </cell>
          <cell r="B472" t="str">
            <v>Jakub</v>
          </cell>
          <cell r="C472" t="str">
            <v>Richtr</v>
          </cell>
          <cell r="D472">
            <v>1985</v>
          </cell>
          <cell r="E472" t="str">
            <v>Běžecký klub České spořitelny</v>
          </cell>
          <cell r="F472" t="str">
            <v> CZE</v>
          </cell>
          <cell r="G472" t="str">
            <v>MB39</v>
          </cell>
          <cell r="H472">
            <v>169</v>
          </cell>
          <cell r="I472">
            <v>3.3344907407407406E-2</v>
          </cell>
          <cell r="J472">
            <v>3.2858796296296296E-2</v>
          </cell>
          <cell r="K472">
            <v>31</v>
          </cell>
        </row>
        <row r="473">
          <cell r="A473" t="str">
            <v>Voborníková1986</v>
          </cell>
          <cell r="B473" t="str">
            <v>Pavla</v>
          </cell>
          <cell r="C473" t="str">
            <v>Voborníková</v>
          </cell>
          <cell r="D473">
            <v>1986</v>
          </cell>
          <cell r="E473" t="str">
            <v>PSK OLYMP Praha</v>
          </cell>
          <cell r="F473" t="str">
            <v> CZE</v>
          </cell>
          <cell r="G473" t="str">
            <v>ZB39</v>
          </cell>
          <cell r="H473">
            <v>15</v>
          </cell>
          <cell r="I473">
            <v>3.3125000000000002E-2</v>
          </cell>
          <cell r="J473">
            <v>3.2870370370370376E-2</v>
          </cell>
          <cell r="K473">
            <v>52</v>
          </cell>
        </row>
        <row r="474">
          <cell r="A474" t="str">
            <v>Kotěšovcová1996</v>
          </cell>
          <cell r="B474" t="str">
            <v>Anna</v>
          </cell>
          <cell r="C474" t="str">
            <v>Kotěšovcová</v>
          </cell>
          <cell r="D474">
            <v>1996</v>
          </cell>
          <cell r="E474" t="str">
            <v>Tri Ski Horní Počernice</v>
          </cell>
          <cell r="F474" t="str">
            <v> CZE</v>
          </cell>
          <cell r="G474" t="str">
            <v>ZA29</v>
          </cell>
          <cell r="H474">
            <v>21</v>
          </cell>
          <cell r="I474">
            <v>3.318287037037037E-2</v>
          </cell>
          <cell r="J474">
            <v>3.2939814814814811E-2</v>
          </cell>
          <cell r="K474">
            <v>52</v>
          </cell>
        </row>
        <row r="475">
          <cell r="A475" t="str">
            <v>Brouček1984</v>
          </cell>
          <cell r="B475" t="str">
            <v>Ondřej</v>
          </cell>
          <cell r="C475" t="str">
            <v>Brouček</v>
          </cell>
          <cell r="D475">
            <v>1984</v>
          </cell>
          <cell r="E475" t="str">
            <v>Tři pro zdraví</v>
          </cell>
          <cell r="F475" t="str">
            <v> CZE</v>
          </cell>
          <cell r="G475" t="str">
            <v>MB39</v>
          </cell>
          <cell r="H475">
            <v>165</v>
          </cell>
          <cell r="I475">
            <v>3.3206018518518517E-2</v>
          </cell>
          <cell r="J475">
            <v>3.2951388888888891E-2</v>
          </cell>
          <cell r="K475">
            <v>31</v>
          </cell>
        </row>
        <row r="476">
          <cell r="A476" t="str">
            <v>Chmel1962</v>
          </cell>
          <cell r="B476" t="str">
            <v>Zdeněk</v>
          </cell>
          <cell r="C476" t="str">
            <v>Chmel</v>
          </cell>
          <cell r="D476">
            <v>1962</v>
          </cell>
          <cell r="E476" t="str">
            <v>Běžecký klub České spořitelny</v>
          </cell>
          <cell r="F476" t="str">
            <v> CZE</v>
          </cell>
          <cell r="G476" t="str">
            <v>MD59</v>
          </cell>
          <cell r="H476">
            <v>47</v>
          </cell>
          <cell r="I476">
            <v>3.3368055555555554E-2</v>
          </cell>
          <cell r="J476">
            <v>3.2951388888888891E-2</v>
          </cell>
          <cell r="K476">
            <v>31</v>
          </cell>
        </row>
        <row r="477">
          <cell r="A477" t="str">
            <v>Bayerová1968</v>
          </cell>
          <cell r="B477" t="str">
            <v>Lenka</v>
          </cell>
          <cell r="C477" t="str">
            <v>Bayerová</v>
          </cell>
          <cell r="D477">
            <v>1968</v>
          </cell>
          <cell r="E477" t="str">
            <v>TJ Sokol Unhošť</v>
          </cell>
          <cell r="F477" t="str">
            <v> CZE</v>
          </cell>
          <cell r="G477" t="str">
            <v>ZC49</v>
          </cell>
          <cell r="H477">
            <v>11</v>
          </cell>
          <cell r="I477">
            <v>3.3206018518518517E-2</v>
          </cell>
          <cell r="J477">
            <v>3.2962962962962965E-2</v>
          </cell>
          <cell r="K477">
            <v>52</v>
          </cell>
        </row>
        <row r="478">
          <cell r="A478" t="str">
            <v>Broučková1986</v>
          </cell>
          <cell r="B478" t="str">
            <v>Lenka</v>
          </cell>
          <cell r="C478" t="str">
            <v>Broučková</v>
          </cell>
          <cell r="D478">
            <v>1986</v>
          </cell>
          <cell r="E478" t="str">
            <v>Tři pro zdraví</v>
          </cell>
          <cell r="F478" t="str">
            <v> CZE</v>
          </cell>
          <cell r="G478" t="str">
            <v>ZB39</v>
          </cell>
          <cell r="H478">
            <v>16</v>
          </cell>
          <cell r="I478">
            <v>3.3206018518518517E-2</v>
          </cell>
          <cell r="J478">
            <v>3.2962962962962965E-2</v>
          </cell>
          <cell r="K478">
            <v>52</v>
          </cell>
        </row>
        <row r="479">
          <cell r="A479" t="str">
            <v>Křivánek1983</v>
          </cell>
          <cell r="B479" t="str">
            <v>Martin</v>
          </cell>
          <cell r="C479" t="str">
            <v>Křivánek</v>
          </cell>
          <cell r="D479">
            <v>1983</v>
          </cell>
          <cell r="E479" t="str">
            <v>Mistři a Markétka</v>
          </cell>
          <cell r="F479" t="str">
            <v> CZE</v>
          </cell>
          <cell r="G479" t="str">
            <v>MB39</v>
          </cell>
          <cell r="H479">
            <v>166</v>
          </cell>
          <cell r="I479">
            <v>3.3206018518518517E-2</v>
          </cell>
          <cell r="J479">
            <v>3.2962962962962965E-2</v>
          </cell>
          <cell r="K479">
            <v>31</v>
          </cell>
        </row>
        <row r="480">
          <cell r="A480" t="str">
            <v>Kolomičenko1988</v>
          </cell>
          <cell r="B480" t="str">
            <v>Jakub</v>
          </cell>
          <cell r="C480" t="str">
            <v>Kolomičenko</v>
          </cell>
          <cell r="D480">
            <v>1988</v>
          </cell>
          <cell r="E480" t="str">
            <v>SRTG - Praha</v>
          </cell>
          <cell r="F480" t="str">
            <v> CZE</v>
          </cell>
          <cell r="G480" t="str">
            <v>MA29</v>
          </cell>
          <cell r="H480">
            <v>69</v>
          </cell>
          <cell r="I480">
            <v>3.3391203703703708E-2</v>
          </cell>
          <cell r="J480">
            <v>3.2962962962962965E-2</v>
          </cell>
          <cell r="K480">
            <v>31</v>
          </cell>
        </row>
        <row r="481">
          <cell r="A481" t="str">
            <v>Holíková1998</v>
          </cell>
          <cell r="B481" t="str">
            <v>Martina</v>
          </cell>
          <cell r="C481" t="str">
            <v>Holíková</v>
          </cell>
          <cell r="D481">
            <v>1998</v>
          </cell>
          <cell r="F481" t="str">
            <v> CZE</v>
          </cell>
          <cell r="G481" t="str">
            <v>ZA29</v>
          </cell>
          <cell r="H481">
            <v>24</v>
          </cell>
          <cell r="I481">
            <v>3.349537037037037E-2</v>
          </cell>
          <cell r="J481">
            <v>3.2986111111111112E-2</v>
          </cell>
          <cell r="K481">
            <v>50</v>
          </cell>
        </row>
        <row r="482">
          <cell r="A482" t="str">
            <v>Teplá1979</v>
          </cell>
          <cell r="B482" t="str">
            <v>Jana</v>
          </cell>
          <cell r="C482" t="str">
            <v>Teplá</v>
          </cell>
          <cell r="D482">
            <v>1979</v>
          </cell>
          <cell r="E482" t="str">
            <v>Úvaly</v>
          </cell>
          <cell r="F482" t="str">
            <v> CZE</v>
          </cell>
          <cell r="G482" t="str">
            <v>ZB39</v>
          </cell>
          <cell r="H482">
            <v>17</v>
          </cell>
          <cell r="I482">
            <v>3.3333333333333333E-2</v>
          </cell>
          <cell r="J482">
            <v>3.3009259259259259E-2</v>
          </cell>
          <cell r="K482">
            <v>50</v>
          </cell>
        </row>
        <row r="483">
          <cell r="A483" t="str">
            <v>Knotek1996</v>
          </cell>
          <cell r="B483" t="str">
            <v>Mikuláš</v>
          </cell>
          <cell r="C483" t="str">
            <v>Knotek</v>
          </cell>
          <cell r="D483">
            <v>1996</v>
          </cell>
          <cell r="E483" t="str">
            <v>Žaves club</v>
          </cell>
          <cell r="F483" t="str">
            <v> CZE</v>
          </cell>
          <cell r="G483" t="str">
            <v>MA29</v>
          </cell>
          <cell r="H483">
            <v>73</v>
          </cell>
          <cell r="I483">
            <v>3.3611111111111112E-2</v>
          </cell>
          <cell r="J483">
            <v>3.3032407407407406E-2</v>
          </cell>
          <cell r="K483">
            <v>31</v>
          </cell>
        </row>
        <row r="484">
          <cell r="A484" t="str">
            <v>Brožík1971</v>
          </cell>
          <cell r="B484" t="str">
            <v>Pavel</v>
          </cell>
          <cell r="C484" t="str">
            <v>Brožík</v>
          </cell>
          <cell r="D484">
            <v>1971</v>
          </cell>
          <cell r="F484" t="str">
            <v> CZE</v>
          </cell>
          <cell r="G484" t="str">
            <v>MC49</v>
          </cell>
          <cell r="H484">
            <v>129</v>
          </cell>
          <cell r="I484">
            <v>3.3611111111111112E-2</v>
          </cell>
          <cell r="J484">
            <v>3.3067129629629634E-2</v>
          </cell>
          <cell r="K484">
            <v>31</v>
          </cell>
        </row>
        <row r="485">
          <cell r="A485" t="str">
            <v>Hrubeš1982</v>
          </cell>
          <cell r="B485" t="str">
            <v>Michal</v>
          </cell>
          <cell r="C485" t="str">
            <v>Hrubeš</v>
          </cell>
          <cell r="D485">
            <v>1982</v>
          </cell>
          <cell r="E485" t="str">
            <v>USK Pardubice Rowing</v>
          </cell>
          <cell r="F485" t="str">
            <v> CZE</v>
          </cell>
          <cell r="G485" t="str">
            <v>MB39</v>
          </cell>
          <cell r="H485">
            <v>168</v>
          </cell>
          <cell r="I485">
            <v>3.3298611111111112E-2</v>
          </cell>
          <cell r="J485">
            <v>3.3090277777777781E-2</v>
          </cell>
          <cell r="K485">
            <v>31</v>
          </cell>
        </row>
        <row r="486">
          <cell r="A486" t="str">
            <v>Švejdarová1993</v>
          </cell>
          <cell r="B486" t="str">
            <v>Michaela</v>
          </cell>
          <cell r="C486" t="str">
            <v>Švejdarová</v>
          </cell>
          <cell r="D486">
            <v>1993</v>
          </cell>
          <cell r="F486" t="str">
            <v> CZE</v>
          </cell>
          <cell r="G486" t="str">
            <v>ZA29</v>
          </cell>
          <cell r="H486">
            <v>23</v>
          </cell>
          <cell r="I486">
            <v>3.3310185185185186E-2</v>
          </cell>
          <cell r="J486">
            <v>3.3090277777777781E-2</v>
          </cell>
          <cell r="K486">
            <v>50</v>
          </cell>
        </row>
        <row r="487">
          <cell r="A487" t="str">
            <v>Merta1976</v>
          </cell>
          <cell r="B487" t="str">
            <v>Dušan</v>
          </cell>
          <cell r="C487" t="str">
            <v>Merta</v>
          </cell>
          <cell r="D487">
            <v>1976</v>
          </cell>
          <cell r="E487" t="str">
            <v>Trnávka</v>
          </cell>
          <cell r="F487" t="str">
            <v> CZE</v>
          </cell>
          <cell r="G487" t="str">
            <v>MC49</v>
          </cell>
          <cell r="H487">
            <v>130</v>
          </cell>
          <cell r="I487">
            <v>3.363425925925926E-2</v>
          </cell>
          <cell r="J487">
            <v>3.3113425925925928E-2</v>
          </cell>
          <cell r="K487">
            <v>31</v>
          </cell>
        </row>
        <row r="488">
          <cell r="A488" t="str">
            <v>Čech1990</v>
          </cell>
          <cell r="B488" t="str">
            <v>Martin</v>
          </cell>
          <cell r="C488" t="str">
            <v>Čech</v>
          </cell>
          <cell r="D488">
            <v>1990</v>
          </cell>
          <cell r="F488" t="str">
            <v> CZE</v>
          </cell>
          <cell r="G488" t="str">
            <v>MA29</v>
          </cell>
          <cell r="H488">
            <v>70</v>
          </cell>
          <cell r="I488">
            <v>3.3541666666666664E-2</v>
          </cell>
          <cell r="J488">
            <v>3.3125000000000002E-2</v>
          </cell>
          <cell r="K488">
            <v>31</v>
          </cell>
        </row>
        <row r="489">
          <cell r="A489" t="str">
            <v>Schutz1962</v>
          </cell>
          <cell r="B489" t="str">
            <v>Petr</v>
          </cell>
          <cell r="C489" t="str">
            <v>Schutz</v>
          </cell>
          <cell r="D489">
            <v>1962</v>
          </cell>
          <cell r="F489" t="str">
            <v> CZE</v>
          </cell>
          <cell r="G489" t="str">
            <v>MD59</v>
          </cell>
          <cell r="H489">
            <v>46</v>
          </cell>
          <cell r="I489">
            <v>3.3310185185185186E-2</v>
          </cell>
          <cell r="J489">
            <v>3.3136574074074075E-2</v>
          </cell>
          <cell r="K489">
            <v>31</v>
          </cell>
        </row>
        <row r="490">
          <cell r="A490" t="str">
            <v>Slabý1972</v>
          </cell>
          <cell r="B490" t="str">
            <v>Josef</v>
          </cell>
          <cell r="C490" t="str">
            <v>Slabý</v>
          </cell>
          <cell r="D490">
            <v>1972</v>
          </cell>
          <cell r="E490" t="str">
            <v>TJ Sokol Kolín - atletika</v>
          </cell>
          <cell r="F490" t="str">
            <v> CZE</v>
          </cell>
          <cell r="G490" t="str">
            <v>MC49</v>
          </cell>
          <cell r="H490">
            <v>128</v>
          </cell>
          <cell r="I490">
            <v>3.3553240740740745E-2</v>
          </cell>
          <cell r="J490">
            <v>3.3136574074074075E-2</v>
          </cell>
          <cell r="K490">
            <v>31</v>
          </cell>
        </row>
        <row r="491">
          <cell r="A491" t="str">
            <v>Trost1984</v>
          </cell>
          <cell r="B491" t="str">
            <v>Aleš</v>
          </cell>
          <cell r="C491" t="str">
            <v>Trost</v>
          </cell>
          <cell r="D491">
            <v>1984</v>
          </cell>
          <cell r="E491" t="str">
            <v>Vinoř Notors Team</v>
          </cell>
          <cell r="F491" t="str">
            <v> CZE</v>
          </cell>
          <cell r="G491" t="str">
            <v>MB39</v>
          </cell>
          <cell r="H491">
            <v>184</v>
          </cell>
          <cell r="I491">
            <v>3.4097222222222223E-2</v>
          </cell>
          <cell r="J491">
            <v>3.3148148148148149E-2</v>
          </cell>
          <cell r="K491">
            <v>31</v>
          </cell>
        </row>
        <row r="492">
          <cell r="A492" t="str">
            <v>Vesely1989</v>
          </cell>
          <cell r="B492" t="str">
            <v>Dominik</v>
          </cell>
          <cell r="C492" t="str">
            <v>Vesely</v>
          </cell>
          <cell r="D492">
            <v>1989</v>
          </cell>
          <cell r="F492" t="str">
            <v> CZE</v>
          </cell>
          <cell r="G492" t="str">
            <v>MA29</v>
          </cell>
          <cell r="H492">
            <v>75</v>
          </cell>
          <cell r="I492">
            <v>3.3854166666666664E-2</v>
          </cell>
          <cell r="J492">
            <v>3.3194444444444443E-2</v>
          </cell>
          <cell r="K492">
            <v>31</v>
          </cell>
        </row>
        <row r="493">
          <cell r="A493" t="str">
            <v>Šmíd1975</v>
          </cell>
          <cell r="B493" t="str">
            <v>Martin</v>
          </cell>
          <cell r="C493" t="str">
            <v>Šmíd</v>
          </cell>
          <cell r="D493">
            <v>1975</v>
          </cell>
          <cell r="E493" t="str">
            <v>Apollo</v>
          </cell>
          <cell r="F493" t="str">
            <v> CZE</v>
          </cell>
          <cell r="G493" t="str">
            <v>MC49</v>
          </cell>
          <cell r="H493">
            <v>126</v>
          </cell>
          <cell r="I493">
            <v>3.3460648148148149E-2</v>
          </cell>
          <cell r="J493">
            <v>3.3217592592592597E-2</v>
          </cell>
          <cell r="K493">
            <v>31</v>
          </cell>
        </row>
        <row r="494">
          <cell r="A494" t="str">
            <v>Nohač1972</v>
          </cell>
          <cell r="B494" t="str">
            <v>Milan</v>
          </cell>
          <cell r="C494" t="str">
            <v>Nohač</v>
          </cell>
          <cell r="D494">
            <v>1972</v>
          </cell>
          <cell r="F494" t="str">
            <v> CZE</v>
          </cell>
          <cell r="G494" t="str">
            <v>MC49</v>
          </cell>
          <cell r="H494">
            <v>127</v>
          </cell>
          <cell r="I494">
            <v>3.349537037037037E-2</v>
          </cell>
          <cell r="J494">
            <v>3.3229166666666664E-2</v>
          </cell>
          <cell r="K494">
            <v>31</v>
          </cell>
        </row>
        <row r="495">
          <cell r="A495" t="str">
            <v>Krupička1981</v>
          </cell>
          <cell r="B495" t="str">
            <v>Jan</v>
          </cell>
          <cell r="C495" t="str">
            <v>Krupička</v>
          </cell>
          <cell r="D495">
            <v>1981</v>
          </cell>
          <cell r="E495" t="str">
            <v>RK Olšina</v>
          </cell>
          <cell r="F495" t="str">
            <v> CZE</v>
          </cell>
          <cell r="G495" t="str">
            <v>MB39</v>
          </cell>
          <cell r="H495">
            <v>181</v>
          </cell>
          <cell r="I495">
            <v>3.3993055555555561E-2</v>
          </cell>
          <cell r="J495">
            <v>3.3229166666666664E-2</v>
          </cell>
          <cell r="K495">
            <v>31</v>
          </cell>
        </row>
        <row r="496">
          <cell r="A496" t="str">
            <v>Večerek1984</v>
          </cell>
          <cell r="B496" t="str">
            <v>Martin</v>
          </cell>
          <cell r="C496" t="str">
            <v>Večerek</v>
          </cell>
          <cell r="D496">
            <v>1984</v>
          </cell>
          <cell r="E496" t="str">
            <v>Open Gym Brandýs n/L</v>
          </cell>
          <cell r="F496" t="str">
            <v> CZE</v>
          </cell>
          <cell r="G496" t="str">
            <v>MB39</v>
          </cell>
          <cell r="H496">
            <v>171</v>
          </cell>
          <cell r="I496">
            <v>3.3483796296296296E-2</v>
          </cell>
          <cell r="J496">
            <v>3.3240740740740744E-2</v>
          </cell>
          <cell r="K496">
            <v>31</v>
          </cell>
        </row>
        <row r="497">
          <cell r="A497" t="str">
            <v>VESELÝ1988</v>
          </cell>
          <cell r="B497" t="str">
            <v>Tomáš</v>
          </cell>
          <cell r="C497" t="str">
            <v>VESELÝ</v>
          </cell>
          <cell r="D497">
            <v>1988</v>
          </cell>
          <cell r="F497" t="str">
            <v> CZE</v>
          </cell>
          <cell r="G497" t="str">
            <v>MA29</v>
          </cell>
          <cell r="H497">
            <v>71</v>
          </cell>
          <cell r="I497">
            <v>3.3564814814814818E-2</v>
          </cell>
          <cell r="J497">
            <v>3.3240740740740744E-2</v>
          </cell>
          <cell r="K497">
            <v>31</v>
          </cell>
        </row>
        <row r="498">
          <cell r="A498" t="str">
            <v>Veverka1973</v>
          </cell>
          <cell r="B498" t="str">
            <v>Petr</v>
          </cell>
          <cell r="C498" t="str">
            <v>Veverka</v>
          </cell>
          <cell r="D498">
            <v>1973</v>
          </cell>
          <cell r="E498" t="str">
            <v>CoolPeople</v>
          </cell>
          <cell r="F498" t="str">
            <v> CZE</v>
          </cell>
          <cell r="G498" t="str">
            <v>MC49</v>
          </cell>
          <cell r="H498">
            <v>132</v>
          </cell>
          <cell r="I498">
            <v>3.3738425925925929E-2</v>
          </cell>
          <cell r="J498">
            <v>3.3252314814814811E-2</v>
          </cell>
          <cell r="K498">
            <v>31</v>
          </cell>
        </row>
        <row r="499">
          <cell r="A499" t="str">
            <v>Čurda1972</v>
          </cell>
          <cell r="B499" t="str">
            <v>Jiří</v>
          </cell>
          <cell r="C499" t="str">
            <v>Čurda</v>
          </cell>
          <cell r="D499">
            <v>1972</v>
          </cell>
          <cell r="E499" t="str">
            <v>TJ Sokol Suchdol</v>
          </cell>
          <cell r="F499" t="str">
            <v> CZE</v>
          </cell>
          <cell r="G499" t="str">
            <v>MC49</v>
          </cell>
          <cell r="H499">
            <v>135</v>
          </cell>
          <cell r="I499">
            <v>3.3842592592592598E-2</v>
          </cell>
          <cell r="J499">
            <v>3.3252314814814811E-2</v>
          </cell>
          <cell r="K499">
            <v>31</v>
          </cell>
        </row>
        <row r="500">
          <cell r="A500" t="str">
            <v>Honzáková1965</v>
          </cell>
          <cell r="B500" t="str">
            <v>Jiřina</v>
          </cell>
          <cell r="C500" t="str">
            <v>Honzáková</v>
          </cell>
          <cell r="D500">
            <v>1965</v>
          </cell>
          <cell r="F500" t="str">
            <v> CZE</v>
          </cell>
          <cell r="G500" t="str">
            <v>ZD59</v>
          </cell>
          <cell r="H500">
            <v>5</v>
          </cell>
          <cell r="I500">
            <v>3.3622685185185179E-2</v>
          </cell>
          <cell r="J500">
            <v>3.3263888888888891E-2</v>
          </cell>
          <cell r="K500">
            <v>50</v>
          </cell>
        </row>
        <row r="501">
          <cell r="A501" t="str">
            <v>Hanzl1961</v>
          </cell>
          <cell r="B501" t="str">
            <v>Radko</v>
          </cell>
          <cell r="C501" t="str">
            <v>Hanzl</v>
          </cell>
          <cell r="D501">
            <v>1961</v>
          </cell>
          <cell r="E501" t="str">
            <v>V Lukách</v>
          </cell>
          <cell r="F501" t="str">
            <v> CZE</v>
          </cell>
          <cell r="G501" t="str">
            <v>MD59</v>
          </cell>
          <cell r="H501">
            <v>48</v>
          </cell>
          <cell r="I501">
            <v>3.3530092592592591E-2</v>
          </cell>
          <cell r="J501">
            <v>3.3321759259259259E-2</v>
          </cell>
          <cell r="K501">
            <v>31</v>
          </cell>
        </row>
        <row r="502">
          <cell r="A502" t="str">
            <v>Kazda1984</v>
          </cell>
          <cell r="B502" t="str">
            <v>Petr</v>
          </cell>
          <cell r="C502" t="str">
            <v>Kazda</v>
          </cell>
          <cell r="D502">
            <v>1984</v>
          </cell>
          <cell r="E502" t="str">
            <v>Chrbonín</v>
          </cell>
          <cell r="F502" t="str">
            <v> CZE</v>
          </cell>
          <cell r="G502" t="str">
            <v>MB39</v>
          </cell>
          <cell r="H502">
            <v>176</v>
          </cell>
          <cell r="I502">
            <v>3.3726851851851855E-2</v>
          </cell>
          <cell r="J502">
            <v>3.3333333333333333E-2</v>
          </cell>
          <cell r="K502">
            <v>29</v>
          </cell>
        </row>
        <row r="503">
          <cell r="A503" t="str">
            <v>Kropík1979</v>
          </cell>
          <cell r="B503" t="str">
            <v>Lukáš</v>
          </cell>
          <cell r="C503" t="str">
            <v>Kropík</v>
          </cell>
          <cell r="D503">
            <v>1979</v>
          </cell>
          <cell r="E503" t="str">
            <v>AK Vinoř</v>
          </cell>
          <cell r="F503" t="str">
            <v> CZE</v>
          </cell>
          <cell r="G503" t="str">
            <v>MB39</v>
          </cell>
          <cell r="H503">
            <v>179</v>
          </cell>
          <cell r="I503">
            <v>3.3935185185185186E-2</v>
          </cell>
          <cell r="J503">
            <v>3.3333333333333333E-2</v>
          </cell>
          <cell r="K503">
            <v>29</v>
          </cell>
        </row>
        <row r="504">
          <cell r="A504" t="str">
            <v>Skalinova1974</v>
          </cell>
          <cell r="B504" t="str">
            <v>Kamila</v>
          </cell>
          <cell r="C504" t="str">
            <v>Skalinova</v>
          </cell>
          <cell r="D504">
            <v>1974</v>
          </cell>
          <cell r="E504" t="str">
            <v>GP Kolín</v>
          </cell>
          <cell r="F504" t="str">
            <v> CZE</v>
          </cell>
          <cell r="G504" t="str">
            <v>ZC49</v>
          </cell>
          <cell r="H504">
            <v>12</v>
          </cell>
          <cell r="I504">
            <v>3.3703703703703701E-2</v>
          </cell>
          <cell r="J504">
            <v>3.3344907407407406E-2</v>
          </cell>
          <cell r="K504">
            <v>50</v>
          </cell>
        </row>
        <row r="505">
          <cell r="A505" t="str">
            <v>Sálus1988</v>
          </cell>
          <cell r="B505" t="str">
            <v>Jan</v>
          </cell>
          <cell r="C505" t="str">
            <v>Sálus</v>
          </cell>
          <cell r="D505">
            <v>1988</v>
          </cell>
          <cell r="F505" t="str">
            <v> CZE</v>
          </cell>
          <cell r="G505" t="str">
            <v>MA29</v>
          </cell>
          <cell r="H505">
            <v>72</v>
          </cell>
          <cell r="I505">
            <v>3.3611111111111112E-2</v>
          </cell>
          <cell r="J505">
            <v>3.335648148148148E-2</v>
          </cell>
          <cell r="K505">
            <v>29</v>
          </cell>
        </row>
        <row r="506">
          <cell r="A506" t="str">
            <v>Pančev1975</v>
          </cell>
          <cell r="B506" t="str">
            <v>Marek</v>
          </cell>
          <cell r="C506" t="str">
            <v>Pančev</v>
          </cell>
          <cell r="D506">
            <v>1975</v>
          </cell>
          <cell r="F506" t="str">
            <v> CZE</v>
          </cell>
          <cell r="G506" t="str">
            <v>MC49</v>
          </cell>
          <cell r="H506">
            <v>133</v>
          </cell>
          <cell r="I506">
            <v>3.3761574074074076E-2</v>
          </cell>
          <cell r="J506">
            <v>3.335648148148148E-2</v>
          </cell>
          <cell r="K506">
            <v>29</v>
          </cell>
        </row>
        <row r="507">
          <cell r="A507" t="str">
            <v>Hanžl1974</v>
          </cell>
          <cell r="B507" t="str">
            <v>Michal</v>
          </cell>
          <cell r="C507" t="str">
            <v>Hanžl</v>
          </cell>
          <cell r="D507">
            <v>1974</v>
          </cell>
          <cell r="F507" t="str">
            <v> CZE</v>
          </cell>
          <cell r="G507" t="str">
            <v>MC49</v>
          </cell>
          <cell r="H507">
            <v>131</v>
          </cell>
          <cell r="I507">
            <v>3.3726851851851855E-2</v>
          </cell>
          <cell r="J507">
            <v>3.3379629629629634E-2</v>
          </cell>
          <cell r="K507">
            <v>29</v>
          </cell>
        </row>
        <row r="508">
          <cell r="A508" t="str">
            <v>Malovcová1980</v>
          </cell>
          <cell r="B508" t="str">
            <v>Monika</v>
          </cell>
          <cell r="C508" t="str">
            <v>Malovcová</v>
          </cell>
          <cell r="D508">
            <v>1980</v>
          </cell>
          <cell r="F508" t="str">
            <v> CZE</v>
          </cell>
          <cell r="G508" t="str">
            <v>ZB39</v>
          </cell>
          <cell r="H508">
            <v>19</v>
          </cell>
          <cell r="I508">
            <v>3.3831018518518517E-2</v>
          </cell>
          <cell r="J508">
            <v>3.3402777777777774E-2</v>
          </cell>
          <cell r="K508">
            <v>50</v>
          </cell>
        </row>
        <row r="509">
          <cell r="A509" t="str">
            <v>Plhák1982</v>
          </cell>
          <cell r="B509" t="str">
            <v>Václav</v>
          </cell>
          <cell r="C509" t="str">
            <v>Plhák</v>
          </cell>
          <cell r="D509">
            <v>1982</v>
          </cell>
          <cell r="F509" t="str">
            <v> CZE</v>
          </cell>
          <cell r="G509" t="str">
            <v>MB39</v>
          </cell>
          <cell r="H509">
            <v>178</v>
          </cell>
          <cell r="I509">
            <v>3.3854166666666664E-2</v>
          </cell>
          <cell r="J509">
            <v>3.3402777777777774E-2</v>
          </cell>
          <cell r="K509">
            <v>29</v>
          </cell>
        </row>
        <row r="510">
          <cell r="A510" t="str">
            <v>Glovanová1984</v>
          </cell>
          <cell r="B510" t="str">
            <v>Erika</v>
          </cell>
          <cell r="C510" t="str">
            <v>Glovanová</v>
          </cell>
          <cell r="D510">
            <v>1984</v>
          </cell>
          <cell r="F510" t="str">
            <v> CZE</v>
          </cell>
          <cell r="G510" t="str">
            <v>ZB39</v>
          </cell>
          <cell r="H510">
            <v>18</v>
          </cell>
          <cell r="I510">
            <v>3.3738425925925929E-2</v>
          </cell>
          <cell r="J510">
            <v>3.3414351851851855E-2</v>
          </cell>
          <cell r="K510">
            <v>50</v>
          </cell>
        </row>
        <row r="511">
          <cell r="A511" t="str">
            <v>Hrubý1978</v>
          </cell>
          <cell r="B511" t="str">
            <v>Petr</v>
          </cell>
          <cell r="C511" t="str">
            <v>Hrubý</v>
          </cell>
          <cell r="D511">
            <v>1978</v>
          </cell>
          <cell r="F511" t="str">
            <v> CZE</v>
          </cell>
          <cell r="G511" t="str">
            <v>MB39</v>
          </cell>
          <cell r="H511">
            <v>177</v>
          </cell>
          <cell r="I511">
            <v>3.3773148148148149E-2</v>
          </cell>
          <cell r="J511">
            <v>3.3414351851851855E-2</v>
          </cell>
          <cell r="K511">
            <v>29</v>
          </cell>
        </row>
        <row r="512">
          <cell r="A512" t="str">
            <v>Štolc1977</v>
          </cell>
          <cell r="B512" t="str">
            <v>Milan</v>
          </cell>
          <cell r="C512" t="str">
            <v>Štolc</v>
          </cell>
          <cell r="D512">
            <v>1977</v>
          </cell>
          <cell r="E512" t="str">
            <v>Husinec - Řež</v>
          </cell>
          <cell r="F512" t="str">
            <v> CZE</v>
          </cell>
          <cell r="G512" t="str">
            <v>MC49</v>
          </cell>
          <cell r="H512">
            <v>136</v>
          </cell>
          <cell r="I512">
            <v>3.3865740740740738E-2</v>
          </cell>
          <cell r="J512">
            <v>3.3414351851851855E-2</v>
          </cell>
          <cell r="K512">
            <v>29</v>
          </cell>
        </row>
        <row r="513">
          <cell r="A513" t="str">
            <v>Lagarde1960</v>
          </cell>
          <cell r="B513" t="str">
            <v>Martin</v>
          </cell>
          <cell r="C513" t="str">
            <v>Lagarde</v>
          </cell>
          <cell r="D513">
            <v>1960</v>
          </cell>
          <cell r="E513" t="str">
            <v>BMBK</v>
          </cell>
          <cell r="F513" t="str">
            <v> CZE</v>
          </cell>
          <cell r="G513" t="str">
            <v>MD59</v>
          </cell>
          <cell r="H513">
            <v>50</v>
          </cell>
          <cell r="I513">
            <v>3.4062500000000002E-2</v>
          </cell>
          <cell r="J513">
            <v>3.3449074074074069E-2</v>
          </cell>
          <cell r="K513">
            <v>29</v>
          </cell>
        </row>
        <row r="514">
          <cell r="A514" t="str">
            <v>Walica1988</v>
          </cell>
          <cell r="B514" t="str">
            <v>Michal</v>
          </cell>
          <cell r="C514" t="str">
            <v>Walica</v>
          </cell>
          <cell r="D514">
            <v>1988</v>
          </cell>
          <cell r="F514" t="str">
            <v> CZE</v>
          </cell>
          <cell r="G514" t="str">
            <v>MA29</v>
          </cell>
          <cell r="H514">
            <v>78</v>
          </cell>
          <cell r="I514">
            <v>3.3993055555555561E-2</v>
          </cell>
          <cell r="J514">
            <v>3.349537037037037E-2</v>
          </cell>
          <cell r="K514">
            <v>29</v>
          </cell>
        </row>
        <row r="515">
          <cell r="A515" t="str">
            <v>Tůma1971</v>
          </cell>
          <cell r="B515" t="str">
            <v>Libor</v>
          </cell>
          <cell r="C515" t="str">
            <v>Tůma</v>
          </cell>
          <cell r="D515">
            <v>1971</v>
          </cell>
          <cell r="E515" t="str">
            <v>Benešovský běžecký klub</v>
          </cell>
          <cell r="F515" t="str">
            <v> CZE</v>
          </cell>
          <cell r="G515" t="str">
            <v>MC49</v>
          </cell>
          <cell r="H515">
            <v>137</v>
          </cell>
          <cell r="I515">
            <v>3.3958333333333333E-2</v>
          </cell>
          <cell r="J515">
            <v>3.3506944444444443E-2</v>
          </cell>
          <cell r="K515">
            <v>29</v>
          </cell>
        </row>
        <row r="516">
          <cell r="A516" t="str">
            <v>Webersinke1988</v>
          </cell>
          <cell r="B516" t="str">
            <v>Jan</v>
          </cell>
          <cell r="C516" t="str">
            <v>Webersinke</v>
          </cell>
          <cell r="D516">
            <v>1988</v>
          </cell>
          <cell r="F516" t="str">
            <v> CZE</v>
          </cell>
          <cell r="G516" t="str">
            <v>MA29</v>
          </cell>
          <cell r="H516">
            <v>77</v>
          </cell>
          <cell r="I516">
            <v>3.394675925925926E-2</v>
          </cell>
          <cell r="J516">
            <v>3.3530092592592591E-2</v>
          </cell>
          <cell r="K516">
            <v>29</v>
          </cell>
        </row>
        <row r="517">
          <cell r="A517" t="str">
            <v>Moc1978</v>
          </cell>
          <cell r="B517" t="str">
            <v>Radek</v>
          </cell>
          <cell r="C517" t="str">
            <v>Moc</v>
          </cell>
          <cell r="D517">
            <v>1978</v>
          </cell>
          <cell r="E517" t="str">
            <v>Liberecke gazely</v>
          </cell>
          <cell r="F517" t="str">
            <v> CZE</v>
          </cell>
          <cell r="G517" t="str">
            <v>MB39</v>
          </cell>
          <cell r="H517">
            <v>173</v>
          </cell>
          <cell r="I517">
            <v>3.3680555555555554E-2</v>
          </cell>
          <cell r="J517">
            <v>3.3553240740740745E-2</v>
          </cell>
          <cell r="K517">
            <v>29</v>
          </cell>
        </row>
        <row r="518">
          <cell r="A518" t="str">
            <v>Pulkrábek1980</v>
          </cell>
          <cell r="B518" t="str">
            <v>Martin</v>
          </cell>
          <cell r="C518" t="str">
            <v>Pulkrábek</v>
          </cell>
          <cell r="D518">
            <v>1980</v>
          </cell>
          <cell r="E518" t="str">
            <v>ASMAT</v>
          </cell>
          <cell r="F518" t="str">
            <v> CZE</v>
          </cell>
          <cell r="G518" t="str">
            <v>MB39</v>
          </cell>
          <cell r="H518">
            <v>180</v>
          </cell>
          <cell r="I518">
            <v>3.3958333333333333E-2</v>
          </cell>
          <cell r="J518">
            <v>3.3553240740740745E-2</v>
          </cell>
          <cell r="K518">
            <v>29</v>
          </cell>
        </row>
        <row r="519">
          <cell r="A519" t="str">
            <v>Tomášek1979</v>
          </cell>
          <cell r="B519" t="str">
            <v>Radek</v>
          </cell>
          <cell r="C519" t="str">
            <v>Tomášek</v>
          </cell>
          <cell r="D519">
            <v>1979</v>
          </cell>
          <cell r="E519" t="str">
            <v>Liberecke gazely</v>
          </cell>
          <cell r="F519" t="str">
            <v> CZE</v>
          </cell>
          <cell r="G519" t="str">
            <v>MB39</v>
          </cell>
          <cell r="H519">
            <v>174</v>
          </cell>
          <cell r="I519">
            <v>3.3692129629629627E-2</v>
          </cell>
          <cell r="J519">
            <v>3.3564814814814818E-2</v>
          </cell>
          <cell r="K519">
            <v>29</v>
          </cell>
        </row>
        <row r="520">
          <cell r="A520" t="str">
            <v>Pátek1986</v>
          </cell>
          <cell r="B520" t="str">
            <v>Zdeněk</v>
          </cell>
          <cell r="C520" t="str">
            <v>Pátek</v>
          </cell>
          <cell r="D520">
            <v>1986</v>
          </cell>
          <cell r="F520" t="str">
            <v> CZE</v>
          </cell>
          <cell r="G520" t="str">
            <v>MB39</v>
          </cell>
          <cell r="H520">
            <v>187</v>
          </cell>
          <cell r="I520">
            <v>3.4143518518518517E-2</v>
          </cell>
          <cell r="J520">
            <v>3.3576388888888892E-2</v>
          </cell>
          <cell r="K520">
            <v>29</v>
          </cell>
        </row>
        <row r="521">
          <cell r="A521" t="str">
            <v>palečková1982</v>
          </cell>
          <cell r="B521" t="str">
            <v>tereza</v>
          </cell>
          <cell r="C521" t="str">
            <v>palečková</v>
          </cell>
          <cell r="D521">
            <v>1982</v>
          </cell>
          <cell r="E521" t="str">
            <v>Tyšunky Seletice</v>
          </cell>
          <cell r="F521" t="str">
            <v> CZE</v>
          </cell>
          <cell r="G521" t="str">
            <v>ZB39</v>
          </cell>
          <cell r="H521">
            <v>20</v>
          </cell>
          <cell r="I521">
            <v>3.4074074074074076E-2</v>
          </cell>
          <cell r="J521">
            <v>3.3587962962962965E-2</v>
          </cell>
          <cell r="K521">
            <v>50</v>
          </cell>
        </row>
        <row r="522">
          <cell r="A522" t="str">
            <v>Faina1981</v>
          </cell>
          <cell r="B522" t="str">
            <v>Václav</v>
          </cell>
          <cell r="C522" t="str">
            <v>Faina</v>
          </cell>
          <cell r="D522">
            <v>1981</v>
          </cell>
          <cell r="F522" t="str">
            <v> CZE</v>
          </cell>
          <cell r="G522" t="str">
            <v>MB39</v>
          </cell>
          <cell r="H522">
            <v>195</v>
          </cell>
          <cell r="I522">
            <v>3.4363425925925929E-2</v>
          </cell>
          <cell r="J522">
            <v>3.3611111111111112E-2</v>
          </cell>
          <cell r="K522">
            <v>29</v>
          </cell>
        </row>
        <row r="523">
          <cell r="A523" t="str">
            <v>Helwig1987</v>
          </cell>
          <cell r="B523" t="str">
            <v>Daniel</v>
          </cell>
          <cell r="C523" t="str">
            <v>Helwig</v>
          </cell>
          <cell r="D523">
            <v>1987</v>
          </cell>
          <cell r="F523" t="str">
            <v> DEU</v>
          </cell>
          <cell r="G523" t="str">
            <v>MB39</v>
          </cell>
          <cell r="H523">
            <v>190</v>
          </cell>
          <cell r="I523">
            <v>3.4293981481481481E-2</v>
          </cell>
          <cell r="J523">
            <v>3.3622685185185179E-2</v>
          </cell>
          <cell r="K523">
            <v>29</v>
          </cell>
        </row>
        <row r="524">
          <cell r="A524" t="str">
            <v>Novotný1970</v>
          </cell>
          <cell r="B524" t="str">
            <v>Pavel</v>
          </cell>
          <cell r="C524" t="str">
            <v>Novotný</v>
          </cell>
          <cell r="D524">
            <v>1970</v>
          </cell>
          <cell r="E524" t="str">
            <v>Běžecký klub České spořitelny</v>
          </cell>
          <cell r="F524" t="str">
            <v> CZE</v>
          </cell>
          <cell r="G524" t="str">
            <v>MC49</v>
          </cell>
          <cell r="H524">
            <v>134</v>
          </cell>
          <cell r="I524">
            <v>3.3784722222222223E-2</v>
          </cell>
          <cell r="J524">
            <v>3.363425925925926E-2</v>
          </cell>
          <cell r="K524">
            <v>29</v>
          </cell>
        </row>
        <row r="525">
          <cell r="A525" t="str">
            <v>Mikeš1988</v>
          </cell>
          <cell r="B525" t="str">
            <v>Stanislav</v>
          </cell>
          <cell r="C525" t="str">
            <v>Mikeš</v>
          </cell>
          <cell r="D525">
            <v>1988</v>
          </cell>
          <cell r="F525" t="str">
            <v> CZE</v>
          </cell>
          <cell r="G525" t="str">
            <v>MA29</v>
          </cell>
          <cell r="H525">
            <v>76</v>
          </cell>
          <cell r="I525">
            <v>3.3865740740740738E-2</v>
          </cell>
          <cell r="J525">
            <v>3.363425925925926E-2</v>
          </cell>
          <cell r="K525">
            <v>29</v>
          </cell>
        </row>
        <row r="526">
          <cell r="A526" t="str">
            <v>Brejla1983</v>
          </cell>
          <cell r="B526" t="str">
            <v>Ondřej</v>
          </cell>
          <cell r="C526" t="str">
            <v>Brejla</v>
          </cell>
          <cell r="D526">
            <v>1983</v>
          </cell>
          <cell r="E526" t="str">
            <v>RC Vykuřpytel</v>
          </cell>
          <cell r="F526" t="str">
            <v> CZE</v>
          </cell>
          <cell r="G526" t="str">
            <v>MB39</v>
          </cell>
          <cell r="H526">
            <v>188</v>
          </cell>
          <cell r="I526">
            <v>3.4166666666666672E-2</v>
          </cell>
          <cell r="J526">
            <v>3.363425925925926E-2</v>
          </cell>
          <cell r="K526">
            <v>29</v>
          </cell>
        </row>
        <row r="527">
          <cell r="A527" t="str">
            <v>Burant1983</v>
          </cell>
          <cell r="B527" t="str">
            <v>Josef</v>
          </cell>
          <cell r="C527" t="str">
            <v>Burant</v>
          </cell>
          <cell r="D527">
            <v>1983</v>
          </cell>
          <cell r="F527" t="str">
            <v> CZE</v>
          </cell>
          <cell r="G527" t="str">
            <v>MB39</v>
          </cell>
          <cell r="H527">
            <v>186</v>
          </cell>
          <cell r="I527">
            <v>3.412037037037037E-2</v>
          </cell>
          <cell r="J527">
            <v>3.3680555555555554E-2</v>
          </cell>
          <cell r="K527">
            <v>29</v>
          </cell>
        </row>
        <row r="528">
          <cell r="A528" t="str">
            <v>Nahodil1986</v>
          </cell>
          <cell r="B528" t="str">
            <v>Jiří</v>
          </cell>
          <cell r="C528" t="str">
            <v>Nahodil</v>
          </cell>
          <cell r="D528">
            <v>1986</v>
          </cell>
          <cell r="E528" t="str">
            <v>RUNNING LIONS</v>
          </cell>
          <cell r="F528" t="str">
            <v> CZE</v>
          </cell>
          <cell r="G528" t="str">
            <v>MB39</v>
          </cell>
          <cell r="H528">
            <v>183</v>
          </cell>
          <cell r="I528">
            <v>3.4074074074074076E-2</v>
          </cell>
          <cell r="J528">
            <v>3.3703703703703701E-2</v>
          </cell>
          <cell r="K528">
            <v>29</v>
          </cell>
        </row>
        <row r="529">
          <cell r="A529" t="str">
            <v>Zeman1997</v>
          </cell>
          <cell r="B529" t="str">
            <v>Jiří</v>
          </cell>
          <cell r="C529" t="str">
            <v>Zeman</v>
          </cell>
          <cell r="D529">
            <v>1997</v>
          </cell>
          <cell r="E529" t="str">
            <v>SPARTA Praha</v>
          </cell>
          <cell r="F529" t="str">
            <v> CZE</v>
          </cell>
          <cell r="G529" t="str">
            <v>MA29</v>
          </cell>
          <cell r="H529">
            <v>80</v>
          </cell>
          <cell r="I529">
            <v>3.4212962962962966E-2</v>
          </cell>
          <cell r="J529">
            <v>3.3715277777777775E-2</v>
          </cell>
          <cell r="K529">
            <v>29</v>
          </cell>
        </row>
        <row r="530">
          <cell r="A530" t="str">
            <v>Tůma1970</v>
          </cell>
          <cell r="B530" t="str">
            <v>Petr</v>
          </cell>
          <cell r="C530" t="str">
            <v>Tůma</v>
          </cell>
          <cell r="D530">
            <v>1970</v>
          </cell>
          <cell r="E530" t="str">
            <v>RunPORG</v>
          </cell>
          <cell r="F530" t="str">
            <v> CZE</v>
          </cell>
          <cell r="G530" t="str">
            <v>MC49</v>
          </cell>
          <cell r="H530">
            <v>145</v>
          </cell>
          <cell r="I530">
            <v>3.425925925925926E-2</v>
          </cell>
          <cell r="J530">
            <v>3.3726851851851855E-2</v>
          </cell>
          <cell r="K530">
            <v>29</v>
          </cell>
        </row>
        <row r="531">
          <cell r="A531" t="str">
            <v>Oliva2000</v>
          </cell>
          <cell r="B531" t="str">
            <v>Albert</v>
          </cell>
          <cell r="C531" t="str">
            <v>Oliva</v>
          </cell>
          <cell r="D531">
            <v>2000</v>
          </cell>
          <cell r="E531" t="str">
            <v>Run Porg</v>
          </cell>
          <cell r="F531" t="str">
            <v> CZE</v>
          </cell>
          <cell r="G531" t="str">
            <v>MA29</v>
          </cell>
          <cell r="H531">
            <v>74</v>
          </cell>
          <cell r="I531">
            <v>3.380787037037037E-2</v>
          </cell>
          <cell r="J531">
            <v>3.3738425925925929E-2</v>
          </cell>
          <cell r="K531">
            <v>29</v>
          </cell>
        </row>
        <row r="532">
          <cell r="A532" t="str">
            <v>Lodrová1989</v>
          </cell>
          <cell r="B532" t="str">
            <v>Iveta</v>
          </cell>
          <cell r="C532" t="str">
            <v>Lodrová</v>
          </cell>
          <cell r="D532">
            <v>1989</v>
          </cell>
          <cell r="E532" t="str">
            <v>Rungo pro ženy</v>
          </cell>
          <cell r="F532" t="str">
            <v> CZE</v>
          </cell>
          <cell r="G532" t="str">
            <v>ZA29</v>
          </cell>
          <cell r="H532">
            <v>25</v>
          </cell>
          <cell r="I532">
            <v>3.4027777777777775E-2</v>
          </cell>
          <cell r="J532">
            <v>3.3738425925925929E-2</v>
          </cell>
          <cell r="K532">
            <v>50</v>
          </cell>
        </row>
        <row r="533">
          <cell r="A533" t="str">
            <v>Krejsa1970</v>
          </cell>
          <cell r="B533" t="str">
            <v>Miroslav</v>
          </cell>
          <cell r="C533" t="str">
            <v>Krejsa</v>
          </cell>
          <cell r="D533">
            <v>1970</v>
          </cell>
          <cell r="E533" t="str">
            <v>Praha 9 Kbely</v>
          </cell>
          <cell r="F533" t="str">
            <v> CZE</v>
          </cell>
          <cell r="G533" t="str">
            <v>MC49</v>
          </cell>
          <cell r="H533">
            <v>139</v>
          </cell>
          <cell r="I533">
            <v>3.408564814814815E-2</v>
          </cell>
          <cell r="J533">
            <v>3.3738425925925929E-2</v>
          </cell>
          <cell r="K533">
            <v>29</v>
          </cell>
        </row>
        <row r="534">
          <cell r="A534" t="str">
            <v>Tikovský1974</v>
          </cell>
          <cell r="B534" t="str">
            <v>Marcel</v>
          </cell>
          <cell r="C534" t="str">
            <v>Tikovský</v>
          </cell>
          <cell r="D534">
            <v>1974</v>
          </cell>
          <cell r="F534" t="str">
            <v> CZE</v>
          </cell>
          <cell r="G534" t="str">
            <v>MC49</v>
          </cell>
          <cell r="H534">
            <v>138</v>
          </cell>
          <cell r="I534">
            <v>3.3981481481481481E-2</v>
          </cell>
          <cell r="J534">
            <v>3.3750000000000002E-2</v>
          </cell>
          <cell r="K534">
            <v>29</v>
          </cell>
        </row>
        <row r="535">
          <cell r="A535" t="str">
            <v>Bezpalcová1975</v>
          </cell>
          <cell r="B535" t="str">
            <v>Eva</v>
          </cell>
          <cell r="C535" t="str">
            <v>Bezpalcová</v>
          </cell>
          <cell r="D535">
            <v>1975</v>
          </cell>
          <cell r="E535" t="str">
            <v>Klub Vodnická</v>
          </cell>
          <cell r="F535" t="str">
            <v> CZE</v>
          </cell>
          <cell r="G535" t="str">
            <v>ZC49</v>
          </cell>
          <cell r="H535">
            <v>13</v>
          </cell>
          <cell r="I535">
            <v>3.4201388888888885E-2</v>
          </cell>
          <cell r="J535">
            <v>3.3773148148148149E-2</v>
          </cell>
          <cell r="K535">
            <v>50</v>
          </cell>
        </row>
        <row r="536">
          <cell r="A536" t="str">
            <v>Týčová1986</v>
          </cell>
          <cell r="B536" t="str">
            <v>Michala</v>
          </cell>
          <cell r="C536" t="str">
            <v>Týčová</v>
          </cell>
          <cell r="D536">
            <v>1986</v>
          </cell>
          <cell r="F536" t="str">
            <v> CZE</v>
          </cell>
          <cell r="G536" t="str">
            <v>ZB39</v>
          </cell>
          <cell r="H536">
            <v>21</v>
          </cell>
          <cell r="I536">
            <v>3.4201388888888885E-2</v>
          </cell>
          <cell r="J536">
            <v>3.3773148148148149E-2</v>
          </cell>
          <cell r="K536">
            <v>50</v>
          </cell>
        </row>
        <row r="537">
          <cell r="A537" t="str">
            <v>Uxa1965</v>
          </cell>
          <cell r="B537" t="str">
            <v>Tomáš</v>
          </cell>
          <cell r="C537" t="str">
            <v>Uxa</v>
          </cell>
          <cell r="D537">
            <v>1965</v>
          </cell>
          <cell r="E537" t="str">
            <v>Triatlon Beroun</v>
          </cell>
          <cell r="F537" t="str">
            <v> CZE</v>
          </cell>
          <cell r="G537" t="str">
            <v>MD59</v>
          </cell>
          <cell r="H537">
            <v>49</v>
          </cell>
          <cell r="I537">
            <v>3.3831018518518517E-2</v>
          </cell>
          <cell r="J537">
            <v>3.3784722222222223E-2</v>
          </cell>
          <cell r="K537">
            <v>29</v>
          </cell>
        </row>
        <row r="538">
          <cell r="A538" t="str">
            <v>Olšovský1983</v>
          </cell>
          <cell r="B538" t="str">
            <v>Vítězslav</v>
          </cell>
          <cell r="C538" t="str">
            <v>Olšovský</v>
          </cell>
          <cell r="D538">
            <v>1983</v>
          </cell>
          <cell r="E538" t="str">
            <v>Báječné ženy v běhu</v>
          </cell>
          <cell r="F538" t="str">
            <v> CZE</v>
          </cell>
          <cell r="G538" t="str">
            <v>MB39</v>
          </cell>
          <cell r="H538">
            <v>189</v>
          </cell>
          <cell r="I538">
            <v>3.4270833333333334E-2</v>
          </cell>
          <cell r="J538">
            <v>3.3784722222222223E-2</v>
          </cell>
          <cell r="K538">
            <v>29</v>
          </cell>
        </row>
        <row r="539">
          <cell r="A539" t="str">
            <v>Keller1975</v>
          </cell>
          <cell r="B539" t="str">
            <v>Roman</v>
          </cell>
          <cell r="C539" t="str">
            <v>Keller</v>
          </cell>
          <cell r="D539">
            <v>1975</v>
          </cell>
          <cell r="E539" t="str">
            <v>SRTG Čelákovice</v>
          </cell>
          <cell r="F539" t="str">
            <v> CZE</v>
          </cell>
          <cell r="G539" t="str">
            <v>MC49</v>
          </cell>
          <cell r="H539">
            <v>140</v>
          </cell>
          <cell r="I539">
            <v>3.408564814814815E-2</v>
          </cell>
          <cell r="J539">
            <v>3.3819444444444451E-2</v>
          </cell>
          <cell r="K539">
            <v>29</v>
          </cell>
        </row>
        <row r="540">
          <cell r="A540" t="str">
            <v>Gittlerová1973</v>
          </cell>
          <cell r="B540" t="str">
            <v>Jana</v>
          </cell>
          <cell r="C540" t="str">
            <v>Gittlerová</v>
          </cell>
          <cell r="D540">
            <v>1973</v>
          </cell>
          <cell r="E540" t="str">
            <v>Běžecký klub České spořitelny</v>
          </cell>
          <cell r="F540" t="str">
            <v> CZE</v>
          </cell>
          <cell r="G540" t="str">
            <v>ZC49</v>
          </cell>
          <cell r="H540">
            <v>14</v>
          </cell>
          <cell r="I540">
            <v>3.4236111111111113E-2</v>
          </cell>
          <cell r="J540">
            <v>3.3819444444444451E-2</v>
          </cell>
          <cell r="K540">
            <v>50</v>
          </cell>
        </row>
        <row r="541">
          <cell r="A541" t="str">
            <v>Žalud1978</v>
          </cell>
          <cell r="B541" t="str">
            <v>Aleš</v>
          </cell>
          <cell r="C541" t="str">
            <v>Žalud</v>
          </cell>
          <cell r="D541">
            <v>1978</v>
          </cell>
          <cell r="E541" t="str">
            <v>BK Heřmanův Městec</v>
          </cell>
          <cell r="F541" t="str">
            <v> CZE</v>
          </cell>
          <cell r="G541" t="str">
            <v>MB39</v>
          </cell>
          <cell r="H541">
            <v>185</v>
          </cell>
          <cell r="I541">
            <v>3.412037037037037E-2</v>
          </cell>
          <cell r="J541">
            <v>3.3831018518518517E-2</v>
          </cell>
          <cell r="K541">
            <v>29</v>
          </cell>
        </row>
        <row r="542">
          <cell r="A542" t="str">
            <v>Pinďák1960</v>
          </cell>
          <cell r="B542" t="str">
            <v>Jiří</v>
          </cell>
          <cell r="C542" t="str">
            <v>Pinďák</v>
          </cell>
          <cell r="D542">
            <v>1960</v>
          </cell>
          <cell r="E542" t="str">
            <v>Oceloví letci</v>
          </cell>
          <cell r="F542" t="str">
            <v> CZE</v>
          </cell>
          <cell r="G542" t="str">
            <v>MD59</v>
          </cell>
          <cell r="H542">
            <v>52</v>
          </cell>
          <cell r="I542">
            <v>3.4305555555555554E-2</v>
          </cell>
          <cell r="J542">
            <v>3.3831018518518517E-2</v>
          </cell>
          <cell r="K542">
            <v>29</v>
          </cell>
        </row>
        <row r="543">
          <cell r="A543" t="str">
            <v>Horký1973</v>
          </cell>
          <cell r="B543" t="str">
            <v>Miroslav</v>
          </cell>
          <cell r="C543" t="str">
            <v>Horký</v>
          </cell>
          <cell r="D543">
            <v>1973</v>
          </cell>
          <cell r="E543" t="str">
            <v>Běžecký klub České spořitelny</v>
          </cell>
          <cell r="F543" t="str">
            <v> CZE</v>
          </cell>
          <cell r="G543" t="str">
            <v>MC49</v>
          </cell>
          <cell r="H543">
            <v>144</v>
          </cell>
          <cell r="I543">
            <v>3.425925925925926E-2</v>
          </cell>
          <cell r="J543">
            <v>3.3842592592592598E-2</v>
          </cell>
          <cell r="K543">
            <v>29</v>
          </cell>
        </row>
        <row r="544">
          <cell r="A544" t="str">
            <v>Hanák1996</v>
          </cell>
          <cell r="B544" t="str">
            <v>Tomáš</v>
          </cell>
          <cell r="C544" t="str">
            <v>Hanák</v>
          </cell>
          <cell r="D544">
            <v>1996</v>
          </cell>
          <cell r="F544" t="str">
            <v> CZE</v>
          </cell>
          <cell r="G544" t="str">
            <v>MA29</v>
          </cell>
          <cell r="H544">
            <v>83</v>
          </cell>
          <cell r="I544">
            <v>3.4918981481481481E-2</v>
          </cell>
          <cell r="J544">
            <v>3.3842592592592598E-2</v>
          </cell>
          <cell r="K544">
            <v>29</v>
          </cell>
        </row>
        <row r="545">
          <cell r="A545" t="str">
            <v>Staněk1966</v>
          </cell>
          <cell r="B545" t="str">
            <v>Milan</v>
          </cell>
          <cell r="C545" t="str">
            <v>Staněk</v>
          </cell>
          <cell r="D545">
            <v>1966</v>
          </cell>
          <cell r="E545" t="str">
            <v>Kenast Pečky</v>
          </cell>
          <cell r="F545" t="str">
            <v> CZE</v>
          </cell>
          <cell r="G545" t="str">
            <v>MD59</v>
          </cell>
          <cell r="H545">
            <v>51</v>
          </cell>
          <cell r="I545">
            <v>3.4224537037037032E-2</v>
          </cell>
          <cell r="J545">
            <v>3.3854166666666664E-2</v>
          </cell>
          <cell r="K545">
            <v>29</v>
          </cell>
        </row>
        <row r="546">
          <cell r="A546" t="str">
            <v>Janata1983</v>
          </cell>
          <cell r="B546" t="str">
            <v>Pavel</v>
          </cell>
          <cell r="C546" t="str">
            <v>Janata</v>
          </cell>
          <cell r="D546">
            <v>1983</v>
          </cell>
          <cell r="F546" t="str">
            <v> CZE</v>
          </cell>
          <cell r="G546" t="str">
            <v>MB39</v>
          </cell>
          <cell r="H546">
            <v>194</v>
          </cell>
          <cell r="I546">
            <v>3.4340277777777782E-2</v>
          </cell>
          <cell r="J546">
            <v>3.3865740740740738E-2</v>
          </cell>
          <cell r="K546">
            <v>29</v>
          </cell>
        </row>
        <row r="547">
          <cell r="A547" t="str">
            <v>Kříž1977</v>
          </cell>
          <cell r="B547" t="str">
            <v>Vojtěch</v>
          </cell>
          <cell r="C547" t="str">
            <v>Kříž</v>
          </cell>
          <cell r="D547">
            <v>1977</v>
          </cell>
          <cell r="F547" t="str">
            <v> CZE</v>
          </cell>
          <cell r="G547" t="str">
            <v>MC49</v>
          </cell>
          <cell r="H547">
            <v>147</v>
          </cell>
          <cell r="I547">
            <v>3.4363425925925929E-2</v>
          </cell>
          <cell r="J547">
            <v>3.3865740740740738E-2</v>
          </cell>
          <cell r="K547">
            <v>29</v>
          </cell>
        </row>
        <row r="548">
          <cell r="A548" t="str">
            <v>Mlch1975</v>
          </cell>
          <cell r="B548" t="str">
            <v>Petr</v>
          </cell>
          <cell r="C548" t="str">
            <v>Mlch</v>
          </cell>
          <cell r="D548">
            <v>1975</v>
          </cell>
          <cell r="E548" t="str">
            <v>Grazzeless/PRG</v>
          </cell>
          <cell r="F548" t="str">
            <v> CZE</v>
          </cell>
          <cell r="G548" t="str">
            <v>MC49</v>
          </cell>
          <cell r="H548">
            <v>151</v>
          </cell>
          <cell r="I548">
            <v>3.4490740740740738E-2</v>
          </cell>
          <cell r="J548">
            <v>3.3865740740740738E-2</v>
          </cell>
          <cell r="K548">
            <v>29</v>
          </cell>
        </row>
        <row r="549">
          <cell r="A549" t="str">
            <v>Stránský1977</v>
          </cell>
          <cell r="B549" t="str">
            <v>Radek</v>
          </cell>
          <cell r="C549" t="str">
            <v>Stránský</v>
          </cell>
          <cell r="D549">
            <v>1977</v>
          </cell>
          <cell r="E549" t="str">
            <v>TJ Sokol Jestřabí Lhota</v>
          </cell>
          <cell r="F549" t="str">
            <v> CZE</v>
          </cell>
          <cell r="G549" t="str">
            <v>MC49</v>
          </cell>
          <cell r="H549">
            <v>143</v>
          </cell>
          <cell r="I549">
            <v>3.4236111111111113E-2</v>
          </cell>
          <cell r="J549">
            <v>3.3877314814814811E-2</v>
          </cell>
          <cell r="K549">
            <v>29</v>
          </cell>
        </row>
        <row r="550">
          <cell r="A550" t="str">
            <v>Jirásková1976</v>
          </cell>
          <cell r="B550" t="str">
            <v>Kateřina</v>
          </cell>
          <cell r="C550" t="str">
            <v>Jirásková</v>
          </cell>
          <cell r="D550">
            <v>1976</v>
          </cell>
          <cell r="E550" t="str">
            <v>Praha 9</v>
          </cell>
          <cell r="F550" t="str">
            <v> CZE</v>
          </cell>
          <cell r="G550" t="str">
            <v>ZC49</v>
          </cell>
          <cell r="H550">
            <v>15</v>
          </cell>
          <cell r="I550">
            <v>3.4374999999999996E-2</v>
          </cell>
          <cell r="J550">
            <v>3.3877314814814811E-2</v>
          </cell>
          <cell r="K550">
            <v>50</v>
          </cell>
        </row>
        <row r="551">
          <cell r="A551" t="str">
            <v>FILINGER1962</v>
          </cell>
          <cell r="B551" t="str">
            <v>Zbyněk</v>
          </cell>
          <cell r="C551" t="str">
            <v>FILINGER</v>
          </cell>
          <cell r="D551">
            <v>1962</v>
          </cell>
          <cell r="E551" t="str">
            <v>SK MAXTRI Liberec</v>
          </cell>
          <cell r="F551" t="str">
            <v> CZE</v>
          </cell>
          <cell r="G551" t="str">
            <v>MD59</v>
          </cell>
          <cell r="H551">
            <v>53</v>
          </cell>
          <cell r="I551">
            <v>3.4456018518518518E-2</v>
          </cell>
          <cell r="J551">
            <v>3.3877314814814811E-2</v>
          </cell>
          <cell r="K551">
            <v>29</v>
          </cell>
        </row>
        <row r="552">
          <cell r="A552" t="str">
            <v>Kalous1979</v>
          </cell>
          <cell r="B552" t="str">
            <v>Jan</v>
          </cell>
          <cell r="C552" t="str">
            <v>Kalous</v>
          </cell>
          <cell r="D552">
            <v>1979</v>
          </cell>
          <cell r="F552" t="str">
            <v> CZE</v>
          </cell>
          <cell r="G552" t="str">
            <v>MB39</v>
          </cell>
          <cell r="H552">
            <v>202</v>
          </cell>
          <cell r="I552">
            <v>3.4872685185185187E-2</v>
          </cell>
          <cell r="J552">
            <v>3.3877314814814811E-2</v>
          </cell>
          <cell r="K552">
            <v>29</v>
          </cell>
        </row>
        <row r="553">
          <cell r="A553" t="str">
            <v>Beran1977</v>
          </cell>
          <cell r="B553" t="str">
            <v>Martin</v>
          </cell>
          <cell r="C553" t="str">
            <v>Beran</v>
          </cell>
          <cell r="D553">
            <v>1977</v>
          </cell>
          <cell r="E553" t="str">
            <v>MP Praha</v>
          </cell>
          <cell r="F553" t="str">
            <v> CZE</v>
          </cell>
          <cell r="G553" t="str">
            <v>MC49</v>
          </cell>
          <cell r="H553">
            <v>142</v>
          </cell>
          <cell r="I553">
            <v>3.4155092592592591E-2</v>
          </cell>
          <cell r="J553">
            <v>3.3888888888888885E-2</v>
          </cell>
          <cell r="K553">
            <v>29</v>
          </cell>
        </row>
        <row r="554">
          <cell r="A554" t="str">
            <v>Brzák1977</v>
          </cell>
          <cell r="B554" t="str">
            <v>Michal</v>
          </cell>
          <cell r="C554" t="str">
            <v>Brzák</v>
          </cell>
          <cell r="D554">
            <v>1977</v>
          </cell>
          <cell r="E554" t="str">
            <v>Dynastie.cz</v>
          </cell>
          <cell r="F554" t="str">
            <v> CZE</v>
          </cell>
          <cell r="G554" t="str">
            <v>MC49</v>
          </cell>
          <cell r="H554">
            <v>148</v>
          </cell>
          <cell r="I554">
            <v>3.4374999999999996E-2</v>
          </cell>
          <cell r="J554">
            <v>3.3888888888888885E-2</v>
          </cell>
          <cell r="K554">
            <v>29</v>
          </cell>
        </row>
        <row r="555">
          <cell r="A555" t="str">
            <v>Janoušková1989</v>
          </cell>
          <cell r="B555" t="str">
            <v>Petra</v>
          </cell>
          <cell r="C555" t="str">
            <v>Janoušková</v>
          </cell>
          <cell r="D555">
            <v>1989</v>
          </cell>
          <cell r="F555" t="str">
            <v> CZE</v>
          </cell>
          <cell r="G555" t="str">
            <v>ZA29</v>
          </cell>
          <cell r="H555">
            <v>26</v>
          </cell>
          <cell r="I555">
            <v>3.4189814814814819E-2</v>
          </cell>
          <cell r="J555">
            <v>3.3900462962962966E-2</v>
          </cell>
          <cell r="K555">
            <v>50</v>
          </cell>
        </row>
        <row r="556">
          <cell r="A556" t="str">
            <v>Pešek1992</v>
          </cell>
          <cell r="B556" t="str">
            <v>Daniel</v>
          </cell>
          <cell r="C556" t="str">
            <v>Pešek</v>
          </cell>
          <cell r="D556">
            <v>1992</v>
          </cell>
          <cell r="F556" t="str">
            <v> CZE</v>
          </cell>
          <cell r="G556" t="str">
            <v>MA29</v>
          </cell>
          <cell r="H556">
            <v>79</v>
          </cell>
          <cell r="I556">
            <v>3.4178240740740738E-2</v>
          </cell>
          <cell r="J556">
            <v>3.3923611111111113E-2</v>
          </cell>
          <cell r="K556">
            <v>29</v>
          </cell>
        </row>
        <row r="557">
          <cell r="A557" t="str">
            <v>Lipš1973</v>
          </cell>
          <cell r="B557" t="str">
            <v>Michal</v>
          </cell>
          <cell r="C557" t="str">
            <v>Lipš</v>
          </cell>
          <cell r="D557">
            <v>1973</v>
          </cell>
          <cell r="E557" t="str">
            <v>Sokol Královské Vinohrady</v>
          </cell>
          <cell r="F557" t="str">
            <v> CZE</v>
          </cell>
          <cell r="G557" t="str">
            <v>MC49</v>
          </cell>
          <cell r="H557">
            <v>153</v>
          </cell>
          <cell r="I557">
            <v>3.4560185185185187E-2</v>
          </cell>
          <cell r="J557">
            <v>3.3923611111111113E-2</v>
          </cell>
          <cell r="K557">
            <v>29</v>
          </cell>
        </row>
        <row r="558">
          <cell r="A558" t="str">
            <v>Sochor1994</v>
          </cell>
          <cell r="B558" t="str">
            <v>Jaroslav</v>
          </cell>
          <cell r="C558" t="str">
            <v>Sochor</v>
          </cell>
          <cell r="D558">
            <v>1994</v>
          </cell>
          <cell r="F558" t="str">
            <v> CZE</v>
          </cell>
          <cell r="G558" t="str">
            <v>MA29</v>
          </cell>
          <cell r="H558">
            <v>84</v>
          </cell>
          <cell r="I558">
            <v>3.4999999999999996E-2</v>
          </cell>
          <cell r="J558">
            <v>3.3923611111111113E-2</v>
          </cell>
          <cell r="K558">
            <v>29</v>
          </cell>
        </row>
        <row r="559">
          <cell r="A559" t="str">
            <v>Prachař1985</v>
          </cell>
          <cell r="B559" t="str">
            <v>Roman</v>
          </cell>
          <cell r="C559" t="str">
            <v>Prachař</v>
          </cell>
          <cell r="D559">
            <v>1985</v>
          </cell>
          <cell r="F559" t="str">
            <v> CZE</v>
          </cell>
          <cell r="G559" t="str">
            <v>MB39</v>
          </cell>
          <cell r="H559">
            <v>182</v>
          </cell>
          <cell r="I559">
            <v>3.4016203703703708E-2</v>
          </cell>
          <cell r="J559">
            <v>3.3935185185185186E-2</v>
          </cell>
          <cell r="K559">
            <v>29</v>
          </cell>
        </row>
        <row r="560">
          <cell r="A560" t="str">
            <v>Lobotka1973</v>
          </cell>
          <cell r="B560" t="str">
            <v>Vlastimil</v>
          </cell>
          <cell r="C560" t="str">
            <v>Lobotka</v>
          </cell>
          <cell r="D560">
            <v>1973</v>
          </cell>
          <cell r="F560" t="str">
            <v> CZE</v>
          </cell>
          <cell r="G560" t="str">
            <v>MC49</v>
          </cell>
          <cell r="H560">
            <v>146</v>
          </cell>
          <cell r="I560">
            <v>3.4305555555555554E-2</v>
          </cell>
          <cell r="J560">
            <v>3.394675925925926E-2</v>
          </cell>
          <cell r="K560">
            <v>29</v>
          </cell>
        </row>
        <row r="561">
          <cell r="A561" t="str">
            <v>Syrový1978</v>
          </cell>
          <cell r="B561" t="str">
            <v>Radek</v>
          </cell>
          <cell r="C561" t="str">
            <v>Syrový</v>
          </cell>
          <cell r="D561">
            <v>1978</v>
          </cell>
          <cell r="E561" t="str">
            <v>Poděbrady</v>
          </cell>
          <cell r="F561" t="str">
            <v> CZE</v>
          </cell>
          <cell r="G561" t="str">
            <v>MB39</v>
          </cell>
          <cell r="H561">
            <v>191</v>
          </cell>
          <cell r="I561">
            <v>3.4293981481481481E-2</v>
          </cell>
          <cell r="J561">
            <v>3.3981481481481481E-2</v>
          </cell>
          <cell r="K561">
            <v>29</v>
          </cell>
        </row>
        <row r="562">
          <cell r="A562" t="str">
            <v>Fiala1985</v>
          </cell>
          <cell r="B562" t="str">
            <v>Jan</v>
          </cell>
          <cell r="C562" t="str">
            <v>Fiala</v>
          </cell>
          <cell r="D562">
            <v>1985</v>
          </cell>
          <cell r="F562" t="str">
            <v> CZE</v>
          </cell>
          <cell r="G562" t="str">
            <v>MB39</v>
          </cell>
          <cell r="H562">
            <v>198</v>
          </cell>
          <cell r="I562">
            <v>3.4525462962962966E-2</v>
          </cell>
          <cell r="J562">
            <v>3.3981481481481481E-2</v>
          </cell>
          <cell r="K562">
            <v>29</v>
          </cell>
        </row>
        <row r="563">
          <cell r="A563" t="str">
            <v>Strnadová1984</v>
          </cell>
          <cell r="B563" t="str">
            <v>Lucie</v>
          </cell>
          <cell r="C563" t="str">
            <v>Strnadová</v>
          </cell>
          <cell r="D563">
            <v>1984</v>
          </cell>
          <cell r="E563" t="str">
            <v>Zelení Baroni</v>
          </cell>
          <cell r="F563" t="str">
            <v> CZE</v>
          </cell>
          <cell r="G563" t="str">
            <v>ZB39</v>
          </cell>
          <cell r="H563">
            <v>22</v>
          </cell>
          <cell r="I563">
            <v>3.4224537037037032E-2</v>
          </cell>
          <cell r="J563">
            <v>3.3993055555555561E-2</v>
          </cell>
          <cell r="K563">
            <v>50</v>
          </cell>
        </row>
        <row r="564">
          <cell r="A564" t="str">
            <v>Gajdušek1984</v>
          </cell>
          <cell r="B564" t="str">
            <v>Lukáš</v>
          </cell>
          <cell r="C564" t="str">
            <v>Gajdušek</v>
          </cell>
          <cell r="D564">
            <v>1984</v>
          </cell>
          <cell r="F564" t="str">
            <v> CZE</v>
          </cell>
          <cell r="G564" t="str">
            <v>MB39</v>
          </cell>
          <cell r="H564">
            <v>193</v>
          </cell>
          <cell r="I564">
            <v>3.4317129629629628E-2</v>
          </cell>
          <cell r="J564">
            <v>3.3993055555555561E-2</v>
          </cell>
          <cell r="K564">
            <v>29</v>
          </cell>
        </row>
        <row r="565">
          <cell r="A565" t="str">
            <v>Lorenc1969</v>
          </cell>
          <cell r="B565" t="str">
            <v>Michal</v>
          </cell>
          <cell r="C565" t="str">
            <v>Lorenc</v>
          </cell>
          <cell r="D565">
            <v>1969</v>
          </cell>
          <cell r="F565" t="str">
            <v> CZE</v>
          </cell>
          <cell r="G565" t="str">
            <v>MC49</v>
          </cell>
          <cell r="H565">
            <v>150</v>
          </cell>
          <cell r="I565">
            <v>3.4409722222222223E-2</v>
          </cell>
          <cell r="J565">
            <v>3.3993055555555561E-2</v>
          </cell>
          <cell r="K565">
            <v>29</v>
          </cell>
        </row>
        <row r="566">
          <cell r="A566" t="str">
            <v>Sedlecký1987</v>
          </cell>
          <cell r="B566" t="str">
            <v>Libor</v>
          </cell>
          <cell r="C566" t="str">
            <v>Sedlecký</v>
          </cell>
          <cell r="D566">
            <v>1987</v>
          </cell>
          <cell r="E566" t="str">
            <v>Spolek Lipican Kbely</v>
          </cell>
          <cell r="F566" t="str">
            <v> CZE</v>
          </cell>
          <cell r="G566" t="str">
            <v>MB39</v>
          </cell>
          <cell r="H566">
            <v>192</v>
          </cell>
          <cell r="I566">
            <v>3.4305555555555554E-2</v>
          </cell>
          <cell r="J566">
            <v>3.4016203703703708E-2</v>
          </cell>
          <cell r="K566">
            <v>29</v>
          </cell>
        </row>
        <row r="567">
          <cell r="A567" t="str">
            <v>Kovařík1969</v>
          </cell>
          <cell r="B567" t="str">
            <v>Tomáš</v>
          </cell>
          <cell r="C567" t="str">
            <v>Kovařík</v>
          </cell>
          <cell r="D567">
            <v>1969</v>
          </cell>
          <cell r="F567" t="str">
            <v> CZE</v>
          </cell>
          <cell r="G567" t="str">
            <v>MC49</v>
          </cell>
          <cell r="H567">
            <v>149</v>
          </cell>
          <cell r="I567">
            <v>3.4374999999999996E-2</v>
          </cell>
          <cell r="J567">
            <v>3.4016203703703708E-2</v>
          </cell>
          <cell r="K567">
            <v>29</v>
          </cell>
        </row>
        <row r="568">
          <cell r="A568" t="str">
            <v>Matoušková1997</v>
          </cell>
          <cell r="B568" t="str">
            <v>Michaela</v>
          </cell>
          <cell r="C568" t="str">
            <v>Matoušková</v>
          </cell>
          <cell r="D568">
            <v>1997</v>
          </cell>
          <cell r="E568" t="str">
            <v>BTK EURO BIKE Praha</v>
          </cell>
          <cell r="F568" t="str">
            <v> CZE</v>
          </cell>
          <cell r="G568" t="str">
            <v>ZA29</v>
          </cell>
          <cell r="H568">
            <v>27</v>
          </cell>
          <cell r="I568">
            <v>3.4502314814814812E-2</v>
          </cell>
          <cell r="J568">
            <v>3.4027777777777775E-2</v>
          </cell>
          <cell r="K568">
            <v>47</v>
          </cell>
        </row>
        <row r="569">
          <cell r="A569" t="str">
            <v>Jiránek1978</v>
          </cell>
          <cell r="B569" t="str">
            <v>Martin</v>
          </cell>
          <cell r="C569" t="str">
            <v>Jiránek</v>
          </cell>
          <cell r="D569">
            <v>1978</v>
          </cell>
          <cell r="E569" t="str">
            <v>PR KLINIKA</v>
          </cell>
          <cell r="F569" t="str">
            <v> CZE</v>
          </cell>
          <cell r="G569" t="str">
            <v>MB39</v>
          </cell>
          <cell r="H569">
            <v>197</v>
          </cell>
          <cell r="I569">
            <v>3.4467592592592591E-2</v>
          </cell>
          <cell r="J569">
            <v>3.4039351851851855E-2</v>
          </cell>
          <cell r="K569">
            <v>27</v>
          </cell>
        </row>
        <row r="570">
          <cell r="A570" t="str">
            <v>Jarolím1970</v>
          </cell>
          <cell r="B570" t="str">
            <v>Petr</v>
          </cell>
          <cell r="C570" t="str">
            <v>Jarolím</v>
          </cell>
          <cell r="D570">
            <v>1970</v>
          </cell>
          <cell r="E570" t="str">
            <v>zajíci</v>
          </cell>
          <cell r="F570" t="str">
            <v> CZE</v>
          </cell>
          <cell r="G570" t="str">
            <v>MC49</v>
          </cell>
          <cell r="H570">
            <v>141</v>
          </cell>
          <cell r="I570">
            <v>3.4097222222222223E-2</v>
          </cell>
          <cell r="J570">
            <v>3.4050925925925922E-2</v>
          </cell>
          <cell r="K570">
            <v>27</v>
          </cell>
        </row>
        <row r="571">
          <cell r="A571" t="str">
            <v>Šedivý1977</v>
          </cell>
          <cell r="B571" t="str">
            <v>Richard</v>
          </cell>
          <cell r="C571" t="str">
            <v>Šedivý</v>
          </cell>
          <cell r="D571">
            <v>1977</v>
          </cell>
          <cell r="F571" t="str">
            <v> CZE</v>
          </cell>
          <cell r="G571" t="str">
            <v>MC49</v>
          </cell>
          <cell r="H571">
            <v>154</v>
          </cell>
          <cell r="I571">
            <v>3.4606481481481481E-2</v>
          </cell>
          <cell r="J571">
            <v>3.4050925925925922E-2</v>
          </cell>
          <cell r="K571">
            <v>27</v>
          </cell>
        </row>
        <row r="572">
          <cell r="A572" t="str">
            <v>Machorek1994</v>
          </cell>
          <cell r="B572" t="str">
            <v>David</v>
          </cell>
          <cell r="C572" t="str">
            <v>Machorek</v>
          </cell>
          <cell r="D572">
            <v>1994</v>
          </cell>
          <cell r="E572" t="str">
            <v>TOM Stopaři Mikulášovice/ Atletika Český</v>
          </cell>
          <cell r="F572" t="str">
            <v> CZE</v>
          </cell>
          <cell r="G572" t="str">
            <v>MA29</v>
          </cell>
          <cell r="H572">
            <v>81</v>
          </cell>
          <cell r="I572">
            <v>3.4513888888888893E-2</v>
          </cell>
          <cell r="J572">
            <v>3.4074074074074076E-2</v>
          </cell>
          <cell r="K572">
            <v>27</v>
          </cell>
        </row>
        <row r="573">
          <cell r="A573" t="str">
            <v>Krcil1989</v>
          </cell>
          <cell r="B573" t="str">
            <v>David</v>
          </cell>
          <cell r="C573" t="str">
            <v>Krcil</v>
          </cell>
          <cell r="D573">
            <v>1989</v>
          </cell>
          <cell r="F573" t="str">
            <v> CZE</v>
          </cell>
          <cell r="G573" t="str">
            <v>MA29</v>
          </cell>
          <cell r="H573">
            <v>82</v>
          </cell>
          <cell r="I573">
            <v>3.4641203703703702E-2</v>
          </cell>
          <cell r="J573">
            <v>3.4074074074074076E-2</v>
          </cell>
          <cell r="K573">
            <v>27</v>
          </cell>
        </row>
        <row r="574">
          <cell r="A574" t="str">
            <v>Vokáč1978</v>
          </cell>
          <cell r="B574" t="str">
            <v>Tomáš</v>
          </cell>
          <cell r="C574" t="str">
            <v>Vokáč</v>
          </cell>
          <cell r="D574">
            <v>1978</v>
          </cell>
          <cell r="E574" t="str">
            <v>DofE</v>
          </cell>
          <cell r="F574" t="str">
            <v> CZE</v>
          </cell>
          <cell r="G574" t="str">
            <v>MB39</v>
          </cell>
          <cell r="H574">
            <v>200</v>
          </cell>
          <cell r="I574">
            <v>3.471064814814815E-2</v>
          </cell>
          <cell r="J574">
            <v>3.4097222222222223E-2</v>
          </cell>
          <cell r="K574">
            <v>27</v>
          </cell>
        </row>
        <row r="575">
          <cell r="A575" t="str">
            <v>Lustigová1986</v>
          </cell>
          <cell r="B575" t="str">
            <v>Kateřina</v>
          </cell>
          <cell r="C575" t="str">
            <v>Lustigová</v>
          </cell>
          <cell r="D575">
            <v>1986</v>
          </cell>
          <cell r="F575" t="str">
            <v> CZE</v>
          </cell>
          <cell r="G575" t="str">
            <v>ZB39</v>
          </cell>
          <cell r="H575">
            <v>23</v>
          </cell>
          <cell r="I575">
            <v>3.4340277777777782E-2</v>
          </cell>
          <cell r="J575">
            <v>3.4143518518518517E-2</v>
          </cell>
          <cell r="K575">
            <v>47</v>
          </cell>
        </row>
        <row r="576">
          <cell r="A576" t="str">
            <v>Fixová1975</v>
          </cell>
          <cell r="B576" t="str">
            <v>Jana</v>
          </cell>
          <cell r="C576" t="str">
            <v>Fixová</v>
          </cell>
          <cell r="D576">
            <v>1975</v>
          </cell>
          <cell r="E576" t="str">
            <v>SK MAXTRI Liberec</v>
          </cell>
          <cell r="F576" t="str">
            <v> CZE</v>
          </cell>
          <cell r="G576" t="str">
            <v>ZC49</v>
          </cell>
          <cell r="H576">
            <v>17</v>
          </cell>
          <cell r="I576">
            <v>3.4513888888888893E-2</v>
          </cell>
          <cell r="J576">
            <v>3.4166666666666672E-2</v>
          </cell>
          <cell r="K576">
            <v>47</v>
          </cell>
        </row>
        <row r="577">
          <cell r="A577" t="str">
            <v>Hruška1976</v>
          </cell>
          <cell r="B577" t="str">
            <v>Tomáš</v>
          </cell>
          <cell r="C577" t="str">
            <v>Hruška</v>
          </cell>
          <cell r="D577">
            <v>1976</v>
          </cell>
          <cell r="F577" t="str">
            <v> CZE</v>
          </cell>
          <cell r="G577" t="str">
            <v>MC49</v>
          </cell>
          <cell r="H577">
            <v>161</v>
          </cell>
          <cell r="I577">
            <v>3.5185185185185187E-2</v>
          </cell>
          <cell r="J577">
            <v>3.4178240740740738E-2</v>
          </cell>
          <cell r="K577">
            <v>27</v>
          </cell>
        </row>
        <row r="578">
          <cell r="A578" t="str">
            <v>Cervanová1991</v>
          </cell>
          <cell r="B578" t="str">
            <v>Anna</v>
          </cell>
          <cell r="C578" t="str">
            <v>Cervanová</v>
          </cell>
          <cell r="D578">
            <v>1991</v>
          </cell>
          <cell r="E578" t="str">
            <v>ANAVI tým</v>
          </cell>
          <cell r="F578" t="str">
            <v> CZE</v>
          </cell>
          <cell r="G578" t="str">
            <v>ZA29</v>
          </cell>
          <cell r="H578">
            <v>28</v>
          </cell>
          <cell r="I578">
            <v>3.4699074074074077E-2</v>
          </cell>
          <cell r="J578">
            <v>3.4189814814814819E-2</v>
          </cell>
          <cell r="K578">
            <v>47</v>
          </cell>
        </row>
        <row r="579">
          <cell r="A579" t="str">
            <v>Zmek1986</v>
          </cell>
          <cell r="B579" t="str">
            <v>Ondřej</v>
          </cell>
          <cell r="C579" t="str">
            <v>Zmek</v>
          </cell>
          <cell r="D579">
            <v>1986</v>
          </cell>
          <cell r="E579" t="str">
            <v>Praha</v>
          </cell>
          <cell r="F579" t="str">
            <v> CZE</v>
          </cell>
          <cell r="G579" t="str">
            <v>MB39</v>
          </cell>
          <cell r="H579">
            <v>204</v>
          </cell>
          <cell r="I579">
            <v>3.4907407407407408E-2</v>
          </cell>
          <cell r="J579">
            <v>3.4189814814814819E-2</v>
          </cell>
          <cell r="K579">
            <v>27</v>
          </cell>
        </row>
        <row r="580">
          <cell r="A580" t="str">
            <v>Macek1982</v>
          </cell>
          <cell r="B580" t="str">
            <v>Tomas</v>
          </cell>
          <cell r="C580" t="str">
            <v>Macek</v>
          </cell>
          <cell r="D580">
            <v>1982</v>
          </cell>
          <cell r="F580" t="str">
            <v> CZE</v>
          </cell>
          <cell r="G580" t="str">
            <v>MB39</v>
          </cell>
          <cell r="H580">
            <v>201</v>
          </cell>
          <cell r="I580">
            <v>3.4768518518518525E-2</v>
          </cell>
          <cell r="J580">
            <v>3.4212962962962966E-2</v>
          </cell>
          <cell r="K580">
            <v>27</v>
          </cell>
        </row>
        <row r="581">
          <cell r="A581" t="str">
            <v>Fílová1973</v>
          </cell>
          <cell r="B581" t="str">
            <v>Lenka</v>
          </cell>
          <cell r="C581" t="str">
            <v>Fílová</v>
          </cell>
          <cell r="D581">
            <v>1973</v>
          </cell>
          <cell r="E581" t="str">
            <v>Mníšek pod Brdy</v>
          </cell>
          <cell r="F581" t="str">
            <v> CZE</v>
          </cell>
          <cell r="G581" t="str">
            <v>ZC49</v>
          </cell>
          <cell r="H581">
            <v>18</v>
          </cell>
          <cell r="I581">
            <v>3.4733796296296297E-2</v>
          </cell>
          <cell r="J581">
            <v>3.4224537037037032E-2</v>
          </cell>
          <cell r="K581">
            <v>47</v>
          </cell>
        </row>
        <row r="582">
          <cell r="A582" t="str">
            <v>Tůmová1997</v>
          </cell>
          <cell r="B582" t="str">
            <v>Natálie</v>
          </cell>
          <cell r="C582" t="str">
            <v>Tůmová</v>
          </cell>
          <cell r="D582">
            <v>1997</v>
          </cell>
          <cell r="E582" t="str">
            <v>Pener &amp; Proud</v>
          </cell>
          <cell r="F582" t="str">
            <v> CZE</v>
          </cell>
          <cell r="G582" t="str">
            <v>ZA29</v>
          </cell>
          <cell r="H582">
            <v>30</v>
          </cell>
          <cell r="I582">
            <v>3.5057870370370371E-2</v>
          </cell>
          <cell r="J582">
            <v>3.4236111111111113E-2</v>
          </cell>
          <cell r="K582">
            <v>47</v>
          </cell>
        </row>
        <row r="583">
          <cell r="A583" t="str">
            <v>kadlecova1977</v>
          </cell>
          <cell r="B583" t="str">
            <v>monika</v>
          </cell>
          <cell r="C583" t="str">
            <v>kadlecova</v>
          </cell>
          <cell r="D583">
            <v>1977</v>
          </cell>
          <cell r="E583" t="str">
            <v>PIM Běžecký klub Praha</v>
          </cell>
          <cell r="F583" t="str">
            <v> CZE</v>
          </cell>
          <cell r="G583" t="str">
            <v>ZC49</v>
          </cell>
          <cell r="H583">
            <v>16</v>
          </cell>
          <cell r="I583">
            <v>3.4456018518518518E-2</v>
          </cell>
          <cell r="J583">
            <v>3.4247685185185187E-2</v>
          </cell>
          <cell r="K583">
            <v>47</v>
          </cell>
        </row>
        <row r="584">
          <cell r="A584" t="str">
            <v>Urban1984</v>
          </cell>
          <cell r="B584" t="str">
            <v>Robert</v>
          </cell>
          <cell r="C584" t="str">
            <v>Urban</v>
          </cell>
          <cell r="D584">
            <v>1984</v>
          </cell>
          <cell r="E584" t="str">
            <v>BK Ivety Lodrové</v>
          </cell>
          <cell r="F584" t="str">
            <v> CZE</v>
          </cell>
          <cell r="G584" t="str">
            <v>MB39</v>
          </cell>
          <cell r="H584">
            <v>199</v>
          </cell>
          <cell r="I584">
            <v>3.4525462962962966E-2</v>
          </cell>
          <cell r="J584">
            <v>3.4247685185185187E-2</v>
          </cell>
          <cell r="K584">
            <v>27</v>
          </cell>
        </row>
        <row r="585">
          <cell r="A585" t="str">
            <v>Grygar1974</v>
          </cell>
          <cell r="B585" t="str">
            <v>David</v>
          </cell>
          <cell r="C585" t="str">
            <v>Grygar</v>
          </cell>
          <cell r="D585">
            <v>1974</v>
          </cell>
          <cell r="E585" t="str">
            <v>ARCHITEKTI-Grygar.cz</v>
          </cell>
          <cell r="F585" t="str">
            <v> CZE</v>
          </cell>
          <cell r="G585" t="str">
            <v>MC49</v>
          </cell>
          <cell r="H585">
            <v>152</v>
          </cell>
          <cell r="I585">
            <v>3.453703703703704E-2</v>
          </cell>
          <cell r="J585">
            <v>3.425925925925926E-2</v>
          </cell>
          <cell r="K585">
            <v>27</v>
          </cell>
        </row>
        <row r="586">
          <cell r="A586" t="str">
            <v>Sedlecký1982</v>
          </cell>
          <cell r="B586" t="str">
            <v>Robert</v>
          </cell>
          <cell r="C586" t="str">
            <v>Sedlecký</v>
          </cell>
          <cell r="D586">
            <v>1982</v>
          </cell>
          <cell r="E586" t="str">
            <v>Spolek Lipican Kbely</v>
          </cell>
          <cell r="F586" t="str">
            <v> CZE</v>
          </cell>
          <cell r="G586" t="str">
            <v>MB39</v>
          </cell>
          <cell r="H586">
            <v>196</v>
          </cell>
          <cell r="I586">
            <v>3.4421296296296297E-2</v>
          </cell>
          <cell r="J586">
            <v>3.4282407407407407E-2</v>
          </cell>
          <cell r="K586">
            <v>27</v>
          </cell>
        </row>
        <row r="587">
          <cell r="A587" t="str">
            <v>Šimáčková1981</v>
          </cell>
          <cell r="B587" t="str">
            <v>Veronika</v>
          </cell>
          <cell r="C587" t="str">
            <v>Šimáčková</v>
          </cell>
          <cell r="D587">
            <v>1981</v>
          </cell>
          <cell r="E587" t="str">
            <v>Jeden měsíc běžce</v>
          </cell>
          <cell r="F587" t="str">
            <v> CZE</v>
          </cell>
          <cell r="G587" t="str">
            <v>ZB39</v>
          </cell>
          <cell r="H587">
            <v>24</v>
          </cell>
          <cell r="I587">
            <v>3.4629629629629628E-2</v>
          </cell>
          <cell r="J587">
            <v>3.4293981481481481E-2</v>
          </cell>
          <cell r="K587">
            <v>47</v>
          </cell>
        </row>
        <row r="588">
          <cell r="A588" t="str">
            <v>Vodičková1986</v>
          </cell>
          <cell r="B588" t="str">
            <v>Dana</v>
          </cell>
          <cell r="C588" t="str">
            <v>Vodičková</v>
          </cell>
          <cell r="D588">
            <v>1986</v>
          </cell>
          <cell r="E588" t="str">
            <v>Milovice</v>
          </cell>
          <cell r="F588" t="str">
            <v> CZE</v>
          </cell>
          <cell r="G588" t="str">
            <v>ZB39</v>
          </cell>
          <cell r="H588">
            <v>26</v>
          </cell>
          <cell r="I588">
            <v>3.4953703703703702E-2</v>
          </cell>
          <cell r="J588">
            <v>3.4305555555555554E-2</v>
          </cell>
          <cell r="K588">
            <v>47</v>
          </cell>
        </row>
        <row r="589">
          <cell r="A589" t="str">
            <v>Kroupa1977</v>
          </cell>
          <cell r="B589" t="str">
            <v>Tomáš</v>
          </cell>
          <cell r="C589" t="str">
            <v>Kroupa</v>
          </cell>
          <cell r="D589">
            <v>1977</v>
          </cell>
          <cell r="F589" t="str">
            <v> CZE</v>
          </cell>
          <cell r="G589" t="str">
            <v>MC49</v>
          </cell>
          <cell r="H589">
            <v>157</v>
          </cell>
          <cell r="I589">
            <v>3.4918981481481481E-2</v>
          </cell>
          <cell r="J589">
            <v>3.4351851851851849E-2</v>
          </cell>
          <cell r="K589">
            <v>27</v>
          </cell>
        </row>
        <row r="590">
          <cell r="A590" t="str">
            <v>Sládek1960</v>
          </cell>
          <cell r="B590" t="str">
            <v>Jiří</v>
          </cell>
          <cell r="C590" t="str">
            <v>Sládek</v>
          </cell>
          <cell r="D590">
            <v>1960</v>
          </cell>
          <cell r="E590" t="str">
            <v>BK Žatec</v>
          </cell>
          <cell r="F590" t="str">
            <v> CZE</v>
          </cell>
          <cell r="G590" t="str">
            <v>MD59</v>
          </cell>
          <cell r="H590">
            <v>54</v>
          </cell>
          <cell r="I590">
            <v>3.4571759259259253E-2</v>
          </cell>
          <cell r="J590">
            <v>3.4363425925925929E-2</v>
          </cell>
          <cell r="K590">
            <v>27</v>
          </cell>
        </row>
        <row r="591">
          <cell r="A591" t="str">
            <v>Vejrosta1961</v>
          </cell>
          <cell r="B591" t="str">
            <v>Zdeněk</v>
          </cell>
          <cell r="C591" t="str">
            <v>Vejrosta</v>
          </cell>
          <cell r="D591">
            <v>1961</v>
          </cell>
          <cell r="E591" t="str">
            <v>TOM - KČT Kralupy n.Vlt.</v>
          </cell>
          <cell r="F591" t="str">
            <v> CZE</v>
          </cell>
          <cell r="G591" t="str">
            <v>MD59</v>
          </cell>
          <cell r="H591">
            <v>55</v>
          </cell>
          <cell r="I591">
            <v>3.4687500000000003E-2</v>
          </cell>
          <cell r="J591">
            <v>3.4374999999999996E-2</v>
          </cell>
          <cell r="K591">
            <v>27</v>
          </cell>
        </row>
        <row r="592">
          <cell r="A592" t="str">
            <v>Breda1974</v>
          </cell>
          <cell r="B592" t="str">
            <v>Maros</v>
          </cell>
          <cell r="C592" t="str">
            <v>Breda</v>
          </cell>
          <cell r="D592">
            <v>1974</v>
          </cell>
          <cell r="E592" t="str">
            <v>Klanovice</v>
          </cell>
          <cell r="F592" t="str">
            <v> SVK</v>
          </cell>
          <cell r="G592" t="str">
            <v>MC49</v>
          </cell>
          <cell r="H592">
            <v>155</v>
          </cell>
          <cell r="I592">
            <v>3.4780092592592592E-2</v>
          </cell>
          <cell r="J592">
            <v>3.4386574074074076E-2</v>
          </cell>
          <cell r="K592">
            <v>27</v>
          </cell>
        </row>
        <row r="593">
          <cell r="A593" t="str">
            <v>Rašner1969</v>
          </cell>
          <cell r="B593" t="str">
            <v>Tomáš</v>
          </cell>
          <cell r="C593" t="str">
            <v>Rašner</v>
          </cell>
          <cell r="D593">
            <v>1969</v>
          </cell>
          <cell r="E593" t="str">
            <v>KVS Olomouc</v>
          </cell>
          <cell r="F593" t="str">
            <v> CZE</v>
          </cell>
          <cell r="G593" t="str">
            <v>MC49</v>
          </cell>
          <cell r="H593">
            <v>156</v>
          </cell>
          <cell r="I593">
            <v>3.4791666666666672E-2</v>
          </cell>
          <cell r="J593">
            <v>3.4398148148148143E-2</v>
          </cell>
          <cell r="K593">
            <v>27</v>
          </cell>
        </row>
        <row r="594">
          <cell r="A594" t="str">
            <v>Šebesta1983</v>
          </cell>
          <cell r="B594" t="str">
            <v>Michal</v>
          </cell>
          <cell r="C594" t="str">
            <v>Šebesta</v>
          </cell>
          <cell r="D594">
            <v>1983</v>
          </cell>
          <cell r="E594" t="str">
            <v>Metro A - Praha</v>
          </cell>
          <cell r="F594" t="str">
            <v> CZE</v>
          </cell>
          <cell r="G594" t="str">
            <v>MB39</v>
          </cell>
          <cell r="H594">
            <v>205</v>
          </cell>
          <cell r="I594">
            <v>3.4907407407407408E-2</v>
          </cell>
          <cell r="J594">
            <v>3.4444444444444444E-2</v>
          </cell>
          <cell r="K594">
            <v>27</v>
          </cell>
        </row>
        <row r="595">
          <cell r="A595" t="str">
            <v>Semecký1987</v>
          </cell>
          <cell r="B595" t="str">
            <v>Petr</v>
          </cell>
          <cell r="C595" t="str">
            <v>Semecký</v>
          </cell>
          <cell r="D595">
            <v>1987</v>
          </cell>
          <cell r="F595" t="str">
            <v> CZE</v>
          </cell>
          <cell r="G595" t="str">
            <v>MB39</v>
          </cell>
          <cell r="H595">
            <v>208</v>
          </cell>
          <cell r="I595">
            <v>3.5115740740740746E-2</v>
          </cell>
          <cell r="J595">
            <v>3.4444444444444444E-2</v>
          </cell>
          <cell r="K595">
            <v>27</v>
          </cell>
        </row>
        <row r="596">
          <cell r="A596" t="str">
            <v>Kubašta1969</v>
          </cell>
          <cell r="B596" t="str">
            <v>Jiří</v>
          </cell>
          <cell r="C596" t="str">
            <v>Kubašta</v>
          </cell>
          <cell r="D596">
            <v>1969</v>
          </cell>
          <cell r="F596" t="str">
            <v> CZE</v>
          </cell>
          <cell r="G596" t="str">
            <v>MC49</v>
          </cell>
          <cell r="H596">
            <v>159</v>
          </cell>
          <cell r="I596">
            <v>3.5034722222222224E-2</v>
          </cell>
          <cell r="J596">
            <v>3.4479166666666665E-2</v>
          </cell>
          <cell r="K596">
            <v>27</v>
          </cell>
        </row>
        <row r="597">
          <cell r="A597" t="str">
            <v>Jaroš1971</v>
          </cell>
          <cell r="B597" t="str">
            <v>Dalibor</v>
          </cell>
          <cell r="C597" t="str">
            <v>Jaroš</v>
          </cell>
          <cell r="D597">
            <v>1971</v>
          </cell>
          <cell r="F597" t="str">
            <v> CZE</v>
          </cell>
          <cell r="G597" t="str">
            <v>MC49</v>
          </cell>
          <cell r="H597">
            <v>164</v>
          </cell>
          <cell r="I597">
            <v>3.532407407407407E-2</v>
          </cell>
          <cell r="J597">
            <v>3.4479166666666665E-2</v>
          </cell>
          <cell r="K597">
            <v>27</v>
          </cell>
        </row>
        <row r="598">
          <cell r="A598" t="str">
            <v>Štefan1984</v>
          </cell>
          <cell r="B598" t="str">
            <v>Václav</v>
          </cell>
          <cell r="C598" t="str">
            <v>Štefan</v>
          </cell>
          <cell r="D598">
            <v>1984</v>
          </cell>
          <cell r="E598" t="str">
            <v>Vinoř Notors Team</v>
          </cell>
          <cell r="F598" t="str">
            <v> CZE</v>
          </cell>
          <cell r="G598" t="str">
            <v>MB39</v>
          </cell>
          <cell r="H598">
            <v>211</v>
          </cell>
          <cell r="I598">
            <v>3.5428240740740739E-2</v>
          </cell>
          <cell r="J598">
            <v>3.4479166666666665E-2</v>
          </cell>
          <cell r="K598">
            <v>27</v>
          </cell>
        </row>
        <row r="599">
          <cell r="A599" t="str">
            <v>Bureš1980</v>
          </cell>
          <cell r="B599" t="str">
            <v>Stanislav</v>
          </cell>
          <cell r="C599" t="str">
            <v>Bureš</v>
          </cell>
          <cell r="D599">
            <v>1980</v>
          </cell>
          <cell r="F599" t="str">
            <v> CZE</v>
          </cell>
          <cell r="G599" t="str">
            <v>MB39</v>
          </cell>
          <cell r="H599">
            <v>210</v>
          </cell>
          <cell r="I599">
            <v>3.5335648148148151E-2</v>
          </cell>
          <cell r="J599">
            <v>3.4490740740740738E-2</v>
          </cell>
          <cell r="K599">
            <v>27</v>
          </cell>
        </row>
        <row r="600">
          <cell r="A600" t="str">
            <v>Ludvíková1979</v>
          </cell>
          <cell r="B600" t="str">
            <v>Katarína</v>
          </cell>
          <cell r="C600" t="str">
            <v>Ludvíková</v>
          </cell>
          <cell r="D600">
            <v>1979</v>
          </cell>
          <cell r="E600" t="str">
            <v>Kilpi</v>
          </cell>
          <cell r="F600" t="str">
            <v> CZE</v>
          </cell>
          <cell r="G600" t="str">
            <v>ZB39</v>
          </cell>
          <cell r="H600">
            <v>27</v>
          </cell>
          <cell r="I600">
            <v>3.4965277777777783E-2</v>
          </cell>
          <cell r="J600">
            <v>3.4502314814814812E-2</v>
          </cell>
          <cell r="K600">
            <v>47</v>
          </cell>
        </row>
        <row r="601">
          <cell r="A601" t="str">
            <v>Randáček1981</v>
          </cell>
          <cell r="B601" t="str">
            <v>Martin</v>
          </cell>
          <cell r="C601" t="str">
            <v>Randáček</v>
          </cell>
          <cell r="D601">
            <v>1981</v>
          </cell>
          <cell r="F601" t="str">
            <v> CZE</v>
          </cell>
          <cell r="G601" t="str">
            <v>MB39</v>
          </cell>
          <cell r="H601">
            <v>207</v>
          </cell>
          <cell r="I601">
            <v>3.5069444444444445E-2</v>
          </cell>
          <cell r="J601">
            <v>3.4525462962962966E-2</v>
          </cell>
          <cell r="K601">
            <v>27</v>
          </cell>
        </row>
        <row r="602">
          <cell r="A602" t="str">
            <v>Márová1984</v>
          </cell>
          <cell r="B602" t="str">
            <v>Klára</v>
          </cell>
          <cell r="C602" t="str">
            <v>Márová</v>
          </cell>
          <cell r="D602">
            <v>1984</v>
          </cell>
          <cell r="E602" t="str">
            <v>Prague Runners</v>
          </cell>
          <cell r="F602" t="str">
            <v> CZE</v>
          </cell>
          <cell r="G602" t="str">
            <v>ZB39</v>
          </cell>
          <cell r="H602">
            <v>25</v>
          </cell>
          <cell r="I602">
            <v>3.4837962962962959E-2</v>
          </cell>
          <cell r="J602">
            <v>3.453703703703704E-2</v>
          </cell>
          <cell r="K602">
            <v>47</v>
          </cell>
        </row>
        <row r="603">
          <cell r="A603" t="str">
            <v>Welnerová1991</v>
          </cell>
          <cell r="B603" t="str">
            <v>Nicola</v>
          </cell>
          <cell r="C603" t="str">
            <v>Welnerová</v>
          </cell>
          <cell r="D603">
            <v>1991</v>
          </cell>
          <cell r="F603" t="str">
            <v> CZE</v>
          </cell>
          <cell r="G603" t="str">
            <v>ZA29</v>
          </cell>
          <cell r="H603">
            <v>29</v>
          </cell>
          <cell r="I603">
            <v>3.4861111111111114E-2</v>
          </cell>
          <cell r="J603">
            <v>3.453703703703704E-2</v>
          </cell>
          <cell r="K603">
            <v>47</v>
          </cell>
        </row>
        <row r="604">
          <cell r="A604" t="str">
            <v>Brejchová1979</v>
          </cell>
          <cell r="B604" t="str">
            <v>Eva</v>
          </cell>
          <cell r="C604" t="str">
            <v>Brejchová</v>
          </cell>
          <cell r="D604">
            <v>1979</v>
          </cell>
          <cell r="F604" t="str">
            <v> CZE</v>
          </cell>
          <cell r="G604" t="str">
            <v>ZB39</v>
          </cell>
          <cell r="H604">
            <v>28</v>
          </cell>
          <cell r="I604">
            <v>3.5219907407407408E-2</v>
          </cell>
          <cell r="J604">
            <v>3.4560185185185187E-2</v>
          </cell>
          <cell r="K604">
            <v>47</v>
          </cell>
        </row>
        <row r="605">
          <cell r="A605" t="str">
            <v>Petr1994</v>
          </cell>
          <cell r="B605" t="str">
            <v>Pavel</v>
          </cell>
          <cell r="C605" t="str">
            <v>Petr</v>
          </cell>
          <cell r="D605">
            <v>1994</v>
          </cell>
          <cell r="E605" t="str">
            <v>Slavia Liberec Orienteering</v>
          </cell>
          <cell r="F605" t="str">
            <v> CZE</v>
          </cell>
          <cell r="G605" t="str">
            <v>MA29</v>
          </cell>
          <cell r="H605">
            <v>87</v>
          </cell>
          <cell r="I605">
            <v>3.5381944444444445E-2</v>
          </cell>
          <cell r="J605">
            <v>3.4594907407407408E-2</v>
          </cell>
          <cell r="K605">
            <v>27</v>
          </cell>
        </row>
        <row r="606">
          <cell r="A606" t="str">
            <v>Vrba1973</v>
          </cell>
          <cell r="B606" t="str">
            <v>Vít</v>
          </cell>
          <cell r="C606" t="str">
            <v>Vrba</v>
          </cell>
          <cell r="D606">
            <v>1973</v>
          </cell>
          <cell r="F606" t="str">
            <v> CZE</v>
          </cell>
          <cell r="G606" t="str">
            <v>MC49</v>
          </cell>
          <cell r="H606">
            <v>158</v>
          </cell>
          <cell r="I606">
            <v>3.4942129629629635E-2</v>
          </cell>
          <cell r="J606">
            <v>3.4629629629629628E-2</v>
          </cell>
          <cell r="K606">
            <v>27</v>
          </cell>
        </row>
        <row r="607">
          <cell r="A607" t="str">
            <v>Hejna1980</v>
          </cell>
          <cell r="B607" t="str">
            <v>Marek</v>
          </cell>
          <cell r="C607" t="str">
            <v>Hejna</v>
          </cell>
          <cell r="D607">
            <v>1980</v>
          </cell>
          <cell r="E607" t="str">
            <v>TRIATLON PRAHA-HÁJE</v>
          </cell>
          <cell r="F607" t="str">
            <v> CZE</v>
          </cell>
          <cell r="G607" t="str">
            <v>MB39</v>
          </cell>
          <cell r="H607">
            <v>203</v>
          </cell>
          <cell r="I607">
            <v>3.4895833333333334E-2</v>
          </cell>
          <cell r="J607">
            <v>3.4641203703703702E-2</v>
          </cell>
          <cell r="K607">
            <v>27</v>
          </cell>
        </row>
        <row r="608">
          <cell r="A608" t="str">
            <v>Tichý1960</v>
          </cell>
          <cell r="B608" t="str">
            <v>Stanislav</v>
          </cell>
          <cell r="C608" t="str">
            <v>Tichý</v>
          </cell>
          <cell r="D608">
            <v>1960</v>
          </cell>
          <cell r="F608" t="str">
            <v> CZE</v>
          </cell>
          <cell r="G608" t="str">
            <v>MD59</v>
          </cell>
          <cell r="H608">
            <v>56</v>
          </cell>
          <cell r="I608">
            <v>3.5115740740740746E-2</v>
          </cell>
          <cell r="J608">
            <v>3.4641203703703702E-2</v>
          </cell>
          <cell r="K608">
            <v>27</v>
          </cell>
        </row>
        <row r="609">
          <cell r="A609" t="str">
            <v>Pleskač1985</v>
          </cell>
          <cell r="B609" t="str">
            <v>Ivan</v>
          </cell>
          <cell r="C609" t="str">
            <v>Pleskač</v>
          </cell>
          <cell r="D609">
            <v>1985</v>
          </cell>
          <cell r="F609" t="str">
            <v> CZE</v>
          </cell>
          <cell r="G609" t="str">
            <v>MB39</v>
          </cell>
          <cell r="H609">
            <v>213</v>
          </cell>
          <cell r="I609">
            <v>3.5451388888888886E-2</v>
          </cell>
          <cell r="J609">
            <v>3.4641203703703702E-2</v>
          </cell>
          <cell r="K609">
            <v>27</v>
          </cell>
        </row>
        <row r="610">
          <cell r="A610" t="str">
            <v>Breburdová1961</v>
          </cell>
          <cell r="B610" t="str">
            <v>Hana</v>
          </cell>
          <cell r="C610" t="str">
            <v>Breburdová</v>
          </cell>
          <cell r="D610">
            <v>1961</v>
          </cell>
          <cell r="E610" t="str">
            <v>MK Kladno</v>
          </cell>
          <cell r="F610" t="str">
            <v> CZE</v>
          </cell>
          <cell r="G610" t="str">
            <v>ZD59</v>
          </cell>
          <cell r="H610">
            <v>6</v>
          </cell>
          <cell r="I610">
            <v>3.4861111111111114E-2</v>
          </cell>
          <cell r="J610">
            <v>3.4664351851851849E-2</v>
          </cell>
          <cell r="K610">
            <v>47</v>
          </cell>
        </row>
        <row r="611">
          <cell r="A611" t="str">
            <v>Kouklík1961</v>
          </cell>
          <cell r="B611" t="str">
            <v>Stanislav</v>
          </cell>
          <cell r="C611" t="str">
            <v>Kouklík</v>
          </cell>
          <cell r="D611">
            <v>1961</v>
          </cell>
          <cell r="E611" t="str">
            <v>Benešovský běžecký klub</v>
          </cell>
          <cell r="F611" t="str">
            <v> CZE</v>
          </cell>
          <cell r="G611" t="str">
            <v>MD59</v>
          </cell>
          <cell r="H611">
            <v>58</v>
          </cell>
          <cell r="I611">
            <v>3.5243055555555555E-2</v>
          </cell>
          <cell r="J611">
            <v>3.4675925925925923E-2</v>
          </cell>
          <cell r="K611">
            <v>27</v>
          </cell>
        </row>
        <row r="612">
          <cell r="A612" t="str">
            <v>Šmídová1977</v>
          </cell>
          <cell r="B612" t="str">
            <v>Petra</v>
          </cell>
          <cell r="C612" t="str">
            <v>Šmídová</v>
          </cell>
          <cell r="D612">
            <v>1977</v>
          </cell>
          <cell r="E612" t="str">
            <v>Bobši</v>
          </cell>
          <cell r="F612" t="str">
            <v> CZE</v>
          </cell>
          <cell r="G612" t="str">
            <v>ZC49</v>
          </cell>
          <cell r="H612">
            <v>19</v>
          </cell>
          <cell r="I612">
            <v>3.4826388888888886E-2</v>
          </cell>
          <cell r="J612">
            <v>3.4687500000000003E-2</v>
          </cell>
          <cell r="K612">
            <v>47</v>
          </cell>
        </row>
        <row r="613">
          <cell r="A613" t="str">
            <v>Štancl1989</v>
          </cell>
          <cell r="B613" t="str">
            <v>Štěpán</v>
          </cell>
          <cell r="C613" t="str">
            <v>Štancl</v>
          </cell>
          <cell r="D613">
            <v>1989</v>
          </cell>
          <cell r="F613" t="str">
            <v> CZE</v>
          </cell>
          <cell r="G613" t="str">
            <v>MA29</v>
          </cell>
          <cell r="H613">
            <v>86</v>
          </cell>
          <cell r="I613">
            <v>3.5231481481481482E-2</v>
          </cell>
          <cell r="J613">
            <v>3.4699074074074077E-2</v>
          </cell>
          <cell r="K613">
            <v>27</v>
          </cell>
        </row>
        <row r="614">
          <cell r="A614" t="str">
            <v>Beránek1991</v>
          </cell>
          <cell r="B614" t="str">
            <v>Aleš</v>
          </cell>
          <cell r="C614" t="str">
            <v>Beránek</v>
          </cell>
          <cell r="D614">
            <v>1991</v>
          </cell>
          <cell r="E614" t="str">
            <v>Praha</v>
          </cell>
          <cell r="F614" t="str">
            <v> CZE</v>
          </cell>
          <cell r="G614" t="str">
            <v>MA29</v>
          </cell>
          <cell r="H614">
            <v>85</v>
          </cell>
          <cell r="I614">
            <v>3.5034722222222224E-2</v>
          </cell>
          <cell r="J614">
            <v>3.471064814814815E-2</v>
          </cell>
          <cell r="K614">
            <v>27</v>
          </cell>
        </row>
        <row r="615">
          <cell r="A615" t="str">
            <v>Vaja1984</v>
          </cell>
          <cell r="B615" t="str">
            <v>Jan</v>
          </cell>
          <cell r="C615" t="str">
            <v>Vaja</v>
          </cell>
          <cell r="D615">
            <v>1984</v>
          </cell>
          <cell r="E615" t="str">
            <v>KV Arena Team Karlovy Vary</v>
          </cell>
          <cell r="F615" t="str">
            <v> CZE</v>
          </cell>
          <cell r="G615" t="str">
            <v>MB39</v>
          </cell>
          <cell r="H615">
            <v>206</v>
          </cell>
          <cell r="I615">
            <v>3.5046296296296298E-2</v>
          </cell>
          <cell r="J615">
            <v>3.471064814814815E-2</v>
          </cell>
          <cell r="K615">
            <v>27</v>
          </cell>
        </row>
        <row r="616">
          <cell r="A616" t="str">
            <v>Groschup1972</v>
          </cell>
          <cell r="B616" t="str">
            <v>Robert</v>
          </cell>
          <cell r="C616" t="str">
            <v>Groschup</v>
          </cell>
          <cell r="D616">
            <v>1972</v>
          </cell>
          <cell r="E616" t="str">
            <v>Satyr team</v>
          </cell>
          <cell r="F616" t="str">
            <v> CZE</v>
          </cell>
          <cell r="G616" t="str">
            <v>MC49</v>
          </cell>
          <cell r="H616">
            <v>165</v>
          </cell>
          <cell r="I616">
            <v>3.5358796296296298E-2</v>
          </cell>
          <cell r="J616">
            <v>3.4722222222222224E-2</v>
          </cell>
          <cell r="K616">
            <v>25</v>
          </cell>
        </row>
        <row r="617">
          <cell r="A617" t="str">
            <v>Crkva1971</v>
          </cell>
          <cell r="B617" t="str">
            <v>František</v>
          </cell>
          <cell r="C617" t="str">
            <v>Crkva</v>
          </cell>
          <cell r="D617">
            <v>1971</v>
          </cell>
          <cell r="E617" t="str">
            <v>TriKva</v>
          </cell>
          <cell r="F617" t="str">
            <v> CZE</v>
          </cell>
          <cell r="G617" t="str">
            <v>MC49</v>
          </cell>
          <cell r="H617">
            <v>160</v>
          </cell>
          <cell r="I617">
            <v>3.5138888888888893E-2</v>
          </cell>
          <cell r="J617">
            <v>3.4733796296296297E-2</v>
          </cell>
          <cell r="K617">
            <v>25</v>
          </cell>
        </row>
        <row r="618">
          <cell r="A618" t="str">
            <v>Zeman1959</v>
          </cell>
          <cell r="B618" t="str">
            <v>Vladimír</v>
          </cell>
          <cell r="C618" t="str">
            <v>Zeman</v>
          </cell>
          <cell r="D618">
            <v>1959</v>
          </cell>
          <cell r="E618" t="str">
            <v>Sokol Kolín - atletika</v>
          </cell>
          <cell r="F618" t="str">
            <v> CZE</v>
          </cell>
          <cell r="G618" t="str">
            <v>MD59</v>
          </cell>
          <cell r="H618">
            <v>57</v>
          </cell>
          <cell r="I618">
            <v>3.5173611111111107E-2</v>
          </cell>
          <cell r="J618">
            <v>3.4814814814814812E-2</v>
          </cell>
          <cell r="K618">
            <v>25</v>
          </cell>
        </row>
        <row r="619">
          <cell r="A619" t="str">
            <v>Housa1974</v>
          </cell>
          <cell r="B619" t="str">
            <v>Martin</v>
          </cell>
          <cell r="C619" t="str">
            <v>Housa</v>
          </cell>
          <cell r="D619">
            <v>1974</v>
          </cell>
          <cell r="F619" t="str">
            <v> CZE</v>
          </cell>
          <cell r="G619" t="str">
            <v>MC49</v>
          </cell>
          <cell r="H619">
            <v>163</v>
          </cell>
          <cell r="I619">
            <v>3.5231481481481482E-2</v>
          </cell>
          <cell r="J619">
            <v>3.4826388888888886E-2</v>
          </cell>
          <cell r="K619">
            <v>25</v>
          </cell>
        </row>
        <row r="620">
          <cell r="A620" t="str">
            <v>Krúpa1982</v>
          </cell>
          <cell r="B620" t="str">
            <v>Martin</v>
          </cell>
          <cell r="C620" t="str">
            <v>Krúpa</v>
          </cell>
          <cell r="D620">
            <v>1982</v>
          </cell>
          <cell r="F620" t="str">
            <v> CZE</v>
          </cell>
          <cell r="G620" t="str">
            <v>MB39</v>
          </cell>
          <cell r="H620">
            <v>217</v>
          </cell>
          <cell r="I620">
            <v>3.5868055555555556E-2</v>
          </cell>
          <cell r="J620">
            <v>3.4826388888888886E-2</v>
          </cell>
          <cell r="K620">
            <v>25</v>
          </cell>
        </row>
        <row r="621">
          <cell r="A621" t="str">
            <v>Bittnerová1976</v>
          </cell>
          <cell r="B621" t="str">
            <v>Radana</v>
          </cell>
          <cell r="C621" t="str">
            <v>Bittnerová</v>
          </cell>
          <cell r="D621">
            <v>1976</v>
          </cell>
          <cell r="F621" t="str">
            <v> CZE</v>
          </cell>
          <cell r="G621" t="str">
            <v>ZC49</v>
          </cell>
          <cell r="H621">
            <v>25</v>
          </cell>
          <cell r="I621">
            <v>3.5810185185185188E-2</v>
          </cell>
          <cell r="J621">
            <v>3.4849537037037033E-2</v>
          </cell>
          <cell r="K621">
            <v>44</v>
          </cell>
        </row>
        <row r="622">
          <cell r="A622" t="str">
            <v>Ďásková1973</v>
          </cell>
          <cell r="B622" t="str">
            <v>Martina</v>
          </cell>
          <cell r="C622" t="str">
            <v>Ďásková</v>
          </cell>
          <cell r="D622">
            <v>1973</v>
          </cell>
          <cell r="E622" t="str">
            <v>Myrnyx Tyrnyx</v>
          </cell>
          <cell r="F622" t="str">
            <v> CZE</v>
          </cell>
          <cell r="G622" t="str">
            <v>ZC49</v>
          </cell>
          <cell r="H622">
            <v>20</v>
          </cell>
          <cell r="I622">
            <v>3.5034722222222224E-2</v>
          </cell>
          <cell r="J622">
            <v>3.4884259259259261E-2</v>
          </cell>
          <cell r="K622">
            <v>44</v>
          </cell>
        </row>
        <row r="623">
          <cell r="A623" t="str">
            <v>Kysel1978</v>
          </cell>
          <cell r="B623" t="str">
            <v>Libor</v>
          </cell>
          <cell r="C623" t="str">
            <v>Kysel</v>
          </cell>
          <cell r="D623">
            <v>1978</v>
          </cell>
          <cell r="F623" t="str">
            <v> CZE</v>
          </cell>
          <cell r="G623" t="str">
            <v>MB39</v>
          </cell>
          <cell r="H623">
            <v>219</v>
          </cell>
          <cell r="I623">
            <v>3.5879629629629629E-2</v>
          </cell>
          <cell r="J623">
            <v>3.4884259259259261E-2</v>
          </cell>
          <cell r="K623">
            <v>25</v>
          </cell>
        </row>
        <row r="624">
          <cell r="A624" t="str">
            <v>Ešner1987</v>
          </cell>
          <cell r="B624" t="str">
            <v>Jaroslav</v>
          </cell>
          <cell r="C624" t="str">
            <v>Ešner</v>
          </cell>
          <cell r="D624">
            <v>1987</v>
          </cell>
          <cell r="F624" t="str">
            <v> CZE</v>
          </cell>
          <cell r="G624" t="str">
            <v>MB39</v>
          </cell>
          <cell r="H624">
            <v>212</v>
          </cell>
          <cell r="I624">
            <v>3.5451388888888886E-2</v>
          </cell>
          <cell r="J624">
            <v>3.4907407407407408E-2</v>
          </cell>
          <cell r="K624">
            <v>25</v>
          </cell>
        </row>
        <row r="625">
          <cell r="A625" t="str">
            <v>tajdusova1972</v>
          </cell>
          <cell r="B625" t="str">
            <v>martina</v>
          </cell>
          <cell r="C625" t="str">
            <v>tajdusova</v>
          </cell>
          <cell r="D625">
            <v>1972</v>
          </cell>
          <cell r="F625" t="str">
            <v> CZE</v>
          </cell>
          <cell r="G625" t="str">
            <v>ZC49</v>
          </cell>
          <cell r="H625">
            <v>24</v>
          </cell>
          <cell r="I625">
            <v>3.5624999999999997E-2</v>
          </cell>
          <cell r="J625">
            <v>3.4918981481481481E-2</v>
          </cell>
          <cell r="K625">
            <v>44</v>
          </cell>
        </row>
        <row r="626">
          <cell r="A626" t="str">
            <v>Malínský1976</v>
          </cell>
          <cell r="B626" t="str">
            <v>Michal</v>
          </cell>
          <cell r="C626" t="str">
            <v>Malínský</v>
          </cell>
          <cell r="D626">
            <v>1976</v>
          </cell>
          <cell r="E626" t="str">
            <v>Fitness Svět pod Palmovkou</v>
          </cell>
          <cell r="F626" t="str">
            <v> CZE</v>
          </cell>
          <cell r="G626" t="str">
            <v>MC49</v>
          </cell>
          <cell r="H626">
            <v>168</v>
          </cell>
          <cell r="I626">
            <v>3.5682870370370372E-2</v>
          </cell>
          <cell r="J626">
            <v>3.4942129629629635E-2</v>
          </cell>
          <cell r="K626">
            <v>25</v>
          </cell>
        </row>
        <row r="627">
          <cell r="A627" t="str">
            <v>Fouknerová1993</v>
          </cell>
          <cell r="B627" t="str">
            <v>Karolína</v>
          </cell>
          <cell r="C627" t="str">
            <v>Fouknerová</v>
          </cell>
          <cell r="D627">
            <v>1993</v>
          </cell>
          <cell r="F627" t="str">
            <v> CZE</v>
          </cell>
          <cell r="G627" t="str">
            <v>ZA29</v>
          </cell>
          <cell r="H627">
            <v>31</v>
          </cell>
          <cell r="I627">
            <v>3.5254629629629629E-2</v>
          </cell>
          <cell r="J627">
            <v>3.4953703703703702E-2</v>
          </cell>
          <cell r="K627">
            <v>44</v>
          </cell>
        </row>
        <row r="628">
          <cell r="A628" t="str">
            <v>Valach1979</v>
          </cell>
          <cell r="B628" t="str">
            <v>David</v>
          </cell>
          <cell r="C628" t="str">
            <v>Valach</v>
          </cell>
          <cell r="D628">
            <v>1979</v>
          </cell>
          <cell r="E628" t="str">
            <v>Rostoklaty</v>
          </cell>
          <cell r="F628" t="str">
            <v> CZE</v>
          </cell>
          <cell r="G628" t="str">
            <v>MB39</v>
          </cell>
          <cell r="H628">
            <v>209</v>
          </cell>
          <cell r="I628">
            <v>3.532407407407407E-2</v>
          </cell>
          <cell r="J628">
            <v>3.498842592592593E-2</v>
          </cell>
          <cell r="K628">
            <v>25</v>
          </cell>
        </row>
        <row r="629">
          <cell r="A629" t="str">
            <v>Doubkova1984</v>
          </cell>
          <cell r="B629" t="str">
            <v>Katerina</v>
          </cell>
          <cell r="C629" t="str">
            <v>Doubkova</v>
          </cell>
          <cell r="D629">
            <v>1984</v>
          </cell>
          <cell r="E629" t="str">
            <v>TJ Sokol Unhošť</v>
          </cell>
          <cell r="F629" t="str">
            <v> CZE</v>
          </cell>
          <cell r="G629" t="str">
            <v>ZB39</v>
          </cell>
          <cell r="H629">
            <v>32</v>
          </cell>
          <cell r="I629">
            <v>3.5624999999999997E-2</v>
          </cell>
          <cell r="J629">
            <v>3.5011574074074077E-2</v>
          </cell>
          <cell r="K629">
            <v>44</v>
          </cell>
        </row>
        <row r="630">
          <cell r="A630" t="str">
            <v>Kail1972</v>
          </cell>
          <cell r="B630" t="str">
            <v>Tomas</v>
          </cell>
          <cell r="C630" t="str">
            <v>Kail</v>
          </cell>
          <cell r="D630">
            <v>1972</v>
          </cell>
          <cell r="F630" t="str">
            <v> CZE</v>
          </cell>
          <cell r="G630" t="str">
            <v>MC49</v>
          </cell>
          <cell r="H630">
            <v>162</v>
          </cell>
          <cell r="I630">
            <v>3.5196759259259254E-2</v>
          </cell>
          <cell r="J630">
            <v>3.5034722222222224E-2</v>
          </cell>
          <cell r="K630">
            <v>25</v>
          </cell>
        </row>
        <row r="631">
          <cell r="A631" t="str">
            <v>Obuszáková1987</v>
          </cell>
          <cell r="B631" t="str">
            <v>Simona</v>
          </cell>
          <cell r="C631" t="str">
            <v>Obuszáková</v>
          </cell>
          <cell r="D631">
            <v>1987</v>
          </cell>
          <cell r="F631" t="str">
            <v> CZE</v>
          </cell>
          <cell r="G631" t="str">
            <v>ZB39</v>
          </cell>
          <cell r="H631">
            <v>31</v>
          </cell>
          <cell r="I631">
            <v>3.5393518518518519E-2</v>
          </cell>
          <cell r="J631">
            <v>3.5046296296296298E-2</v>
          </cell>
          <cell r="K631">
            <v>44</v>
          </cell>
        </row>
        <row r="632">
          <cell r="A632" t="str">
            <v>Havlinová1968</v>
          </cell>
          <cell r="B632" t="str">
            <v>Markéta</v>
          </cell>
          <cell r="C632" t="str">
            <v>Havlinová</v>
          </cell>
          <cell r="D632">
            <v>1968</v>
          </cell>
          <cell r="E632" t="str">
            <v>Praha</v>
          </cell>
          <cell r="F632" t="str">
            <v> CZE</v>
          </cell>
          <cell r="G632" t="str">
            <v>ZC49</v>
          </cell>
          <cell r="H632">
            <v>21</v>
          </cell>
          <cell r="I632">
            <v>3.5416666666666666E-2</v>
          </cell>
          <cell r="J632">
            <v>3.5069444444444445E-2</v>
          </cell>
          <cell r="K632">
            <v>44</v>
          </cell>
        </row>
        <row r="633">
          <cell r="A633" t="str">
            <v>Svoboda1983</v>
          </cell>
          <cell r="B633" t="str">
            <v>Cristian</v>
          </cell>
          <cell r="C633" t="str">
            <v>Svoboda</v>
          </cell>
          <cell r="D633">
            <v>1983</v>
          </cell>
          <cell r="F633" t="str">
            <v> CZE</v>
          </cell>
          <cell r="G633" t="str">
            <v>MB39</v>
          </cell>
          <cell r="H633">
            <v>216</v>
          </cell>
          <cell r="I633">
            <v>3.5844907407407409E-2</v>
          </cell>
          <cell r="J633">
            <v>3.5092592592592592E-2</v>
          </cell>
          <cell r="K633">
            <v>25</v>
          </cell>
        </row>
        <row r="634">
          <cell r="A634" t="str">
            <v>Procházková1982</v>
          </cell>
          <cell r="B634" t="str">
            <v>Alena</v>
          </cell>
          <cell r="C634" t="str">
            <v>Procházková</v>
          </cell>
          <cell r="D634">
            <v>1982</v>
          </cell>
          <cell r="E634" t="str">
            <v>Běžecký klub České spořitelny</v>
          </cell>
          <cell r="F634" t="str">
            <v> CZE</v>
          </cell>
          <cell r="G634" t="str">
            <v>ZB39</v>
          </cell>
          <cell r="H634">
            <v>29</v>
          </cell>
          <cell r="I634">
            <v>3.5300925925925923E-2</v>
          </cell>
          <cell r="J634">
            <v>3.5104166666666665E-2</v>
          </cell>
          <cell r="K634">
            <v>44</v>
          </cell>
        </row>
        <row r="635">
          <cell r="A635" t="str">
            <v>Škrdlant1975</v>
          </cell>
          <cell r="B635" t="str">
            <v>Radek</v>
          </cell>
          <cell r="C635" t="str">
            <v>Škrdlant</v>
          </cell>
          <cell r="D635">
            <v>1975</v>
          </cell>
          <cell r="E635" t="str">
            <v>Plískov</v>
          </cell>
          <cell r="F635" t="str">
            <v> CZE</v>
          </cell>
          <cell r="G635" t="str">
            <v>MC49</v>
          </cell>
          <cell r="H635">
            <v>166</v>
          </cell>
          <cell r="I635">
            <v>3.5462962962962967E-2</v>
          </cell>
          <cell r="J635">
            <v>3.5127314814814813E-2</v>
          </cell>
          <cell r="K635">
            <v>25</v>
          </cell>
        </row>
        <row r="636">
          <cell r="A636" t="str">
            <v>Sazonova1982</v>
          </cell>
          <cell r="B636" t="str">
            <v>Anna</v>
          </cell>
          <cell r="C636" t="str">
            <v>Sazonova</v>
          </cell>
          <cell r="D636">
            <v>1982</v>
          </cell>
          <cell r="F636" t="str">
            <v> CZE</v>
          </cell>
          <cell r="G636" t="str">
            <v>ZB39</v>
          </cell>
          <cell r="H636">
            <v>30</v>
          </cell>
          <cell r="I636">
            <v>3.5370370370370365E-2</v>
          </cell>
          <cell r="J636">
            <v>3.5138888888888893E-2</v>
          </cell>
          <cell r="K636">
            <v>44</v>
          </cell>
        </row>
        <row r="637">
          <cell r="A637" t="str">
            <v>Požárková1987</v>
          </cell>
          <cell r="B637" t="str">
            <v>Zuzana</v>
          </cell>
          <cell r="C637" t="str">
            <v>Požárková</v>
          </cell>
          <cell r="D637">
            <v>1987</v>
          </cell>
          <cell r="E637" t="str">
            <v>Běžecký klub České spořitelny</v>
          </cell>
          <cell r="F637" t="str">
            <v> CZE</v>
          </cell>
          <cell r="G637" t="str">
            <v>ZB39</v>
          </cell>
          <cell r="H637">
            <v>35</v>
          </cell>
          <cell r="I637">
            <v>3.5879629629629629E-2</v>
          </cell>
          <cell r="J637">
            <v>3.515046296296296E-2</v>
          </cell>
          <cell r="K637">
            <v>44</v>
          </cell>
        </row>
        <row r="638">
          <cell r="A638" t="str">
            <v>Pečený1953</v>
          </cell>
          <cell r="B638" t="str">
            <v>Jan</v>
          </cell>
          <cell r="C638" t="str">
            <v>Pečený</v>
          </cell>
          <cell r="D638">
            <v>1953</v>
          </cell>
          <cell r="F638" t="str">
            <v> CZE</v>
          </cell>
          <cell r="G638" t="str">
            <v>ME69</v>
          </cell>
          <cell r="H638">
            <v>17</v>
          </cell>
          <cell r="I638">
            <v>3.5833333333333335E-2</v>
          </cell>
          <cell r="J638">
            <v>3.5173611111111107E-2</v>
          </cell>
          <cell r="K638">
            <v>25</v>
          </cell>
        </row>
        <row r="639">
          <cell r="A639" t="str">
            <v>Prokopová1979</v>
          </cell>
          <cell r="B639" t="str">
            <v>Petra</v>
          </cell>
          <cell r="C639" t="str">
            <v>Prokopová</v>
          </cell>
          <cell r="D639">
            <v>1979</v>
          </cell>
          <cell r="F639" t="str">
            <v> CZE</v>
          </cell>
          <cell r="G639" t="str">
            <v>ZB39</v>
          </cell>
          <cell r="H639">
            <v>38</v>
          </cell>
          <cell r="I639">
            <v>3.6087962962962968E-2</v>
          </cell>
          <cell r="J639">
            <v>3.5219907407407408E-2</v>
          </cell>
          <cell r="K639">
            <v>44</v>
          </cell>
        </row>
        <row r="640">
          <cell r="A640" t="str">
            <v>Trčka1978</v>
          </cell>
          <cell r="B640" t="str">
            <v>Pavel</v>
          </cell>
          <cell r="C640" t="str">
            <v>Trčka</v>
          </cell>
          <cell r="D640">
            <v>1978</v>
          </cell>
          <cell r="F640" t="str">
            <v> CZE</v>
          </cell>
          <cell r="G640" t="str">
            <v>MB39</v>
          </cell>
          <cell r="H640">
            <v>215</v>
          </cell>
          <cell r="I640">
            <v>3.5798611111111107E-2</v>
          </cell>
          <cell r="J640">
            <v>3.5243055555555555E-2</v>
          </cell>
          <cell r="K640">
            <v>25</v>
          </cell>
        </row>
        <row r="641">
          <cell r="A641" t="str">
            <v>Ryšávka1977</v>
          </cell>
          <cell r="B641" t="str">
            <v>Daniel</v>
          </cell>
          <cell r="C641" t="str">
            <v>Ryšávka</v>
          </cell>
          <cell r="D641">
            <v>1977</v>
          </cell>
          <cell r="E641" t="str">
            <v>Běžecký klub České spořitelny</v>
          </cell>
          <cell r="F641" t="str">
            <v> CZE</v>
          </cell>
          <cell r="G641" t="str">
            <v>MC49</v>
          </cell>
          <cell r="H641">
            <v>174</v>
          </cell>
          <cell r="I641">
            <v>3.6134259259259262E-2</v>
          </cell>
          <cell r="J641">
            <v>3.5243055555555555E-2</v>
          </cell>
          <cell r="K641">
            <v>25</v>
          </cell>
        </row>
        <row r="642">
          <cell r="A642" t="str">
            <v>Kyselý1964</v>
          </cell>
          <cell r="B642" t="str">
            <v>Petr</v>
          </cell>
          <cell r="C642" t="str">
            <v>Kyselý</v>
          </cell>
          <cell r="D642">
            <v>1964</v>
          </cell>
          <cell r="E642" t="str">
            <v>TJ Zduchovice</v>
          </cell>
          <cell r="F642" t="str">
            <v> CZE</v>
          </cell>
          <cell r="G642" t="str">
            <v>MD59</v>
          </cell>
          <cell r="H642">
            <v>62</v>
          </cell>
          <cell r="I642">
            <v>3.6550925925925924E-2</v>
          </cell>
          <cell r="J642">
            <v>3.5266203703703702E-2</v>
          </cell>
          <cell r="K642">
            <v>25</v>
          </cell>
        </row>
        <row r="643">
          <cell r="A643" t="str">
            <v>Štěpánková1990</v>
          </cell>
          <cell r="B643" t="str">
            <v>Lenka</v>
          </cell>
          <cell r="C643" t="str">
            <v>Štěpánková</v>
          </cell>
          <cell r="D643">
            <v>1990</v>
          </cell>
          <cell r="E643" t="str">
            <v>Švihov</v>
          </cell>
          <cell r="F643" t="str">
            <v> CZE</v>
          </cell>
          <cell r="G643" t="str">
            <v>ZA29</v>
          </cell>
          <cell r="H643">
            <v>32</v>
          </cell>
          <cell r="I643">
            <v>3.5590277777777776E-2</v>
          </cell>
          <cell r="J643">
            <v>3.5277777777777776E-2</v>
          </cell>
          <cell r="K643">
            <v>44</v>
          </cell>
        </row>
        <row r="644">
          <cell r="A644" t="str">
            <v>Fleischmann1974</v>
          </cell>
          <cell r="B644" t="str">
            <v>Petr</v>
          </cell>
          <cell r="C644" t="str">
            <v>Fleischmann</v>
          </cell>
          <cell r="D644">
            <v>1974</v>
          </cell>
          <cell r="E644" t="str">
            <v>Běžecký klub České spořitelny</v>
          </cell>
          <cell r="F644" t="str">
            <v> CZE</v>
          </cell>
          <cell r="G644" t="str">
            <v>MC49</v>
          </cell>
          <cell r="H644">
            <v>169</v>
          </cell>
          <cell r="I644">
            <v>3.5717592592592592E-2</v>
          </cell>
          <cell r="J644">
            <v>3.5289351851851856E-2</v>
          </cell>
          <cell r="K644">
            <v>25</v>
          </cell>
        </row>
        <row r="645">
          <cell r="A645" t="str">
            <v>Černý1987</v>
          </cell>
          <cell r="B645" t="str">
            <v>Radek</v>
          </cell>
          <cell r="C645" t="str">
            <v>Černý</v>
          </cell>
          <cell r="D645">
            <v>1987</v>
          </cell>
          <cell r="E645" t="str">
            <v>Adidas Runners Prague</v>
          </cell>
          <cell r="F645" t="str">
            <v> CZE</v>
          </cell>
          <cell r="G645" t="str">
            <v>MB39</v>
          </cell>
          <cell r="H645">
            <v>214</v>
          </cell>
          <cell r="I645">
            <v>3.5694444444444445E-2</v>
          </cell>
          <cell r="J645">
            <v>3.532407407407407E-2</v>
          </cell>
          <cell r="K645">
            <v>25</v>
          </cell>
        </row>
        <row r="646">
          <cell r="A646" t="str">
            <v>Gut1961</v>
          </cell>
          <cell r="B646" t="str">
            <v>Robert</v>
          </cell>
          <cell r="C646" t="str">
            <v>Gut</v>
          </cell>
          <cell r="D646">
            <v>1961</v>
          </cell>
          <cell r="E646" t="str">
            <v>Poděbrady</v>
          </cell>
          <cell r="F646" t="str">
            <v> CZE</v>
          </cell>
          <cell r="G646" t="str">
            <v>MD59</v>
          </cell>
          <cell r="H646">
            <v>59</v>
          </cell>
          <cell r="I646">
            <v>3.6030092592592593E-2</v>
          </cell>
          <cell r="J646">
            <v>3.5358796296296298E-2</v>
          </cell>
          <cell r="K646">
            <v>25</v>
          </cell>
        </row>
        <row r="647">
          <cell r="A647" t="str">
            <v>Svoboda1997</v>
          </cell>
          <cell r="B647" t="str">
            <v>Michal</v>
          </cell>
          <cell r="C647" t="str">
            <v>Svoboda</v>
          </cell>
          <cell r="D647">
            <v>1997</v>
          </cell>
          <cell r="F647" t="str">
            <v> CZE</v>
          </cell>
          <cell r="G647" t="str">
            <v>MA29</v>
          </cell>
          <cell r="H647">
            <v>88</v>
          </cell>
          <cell r="I647">
            <v>3.6435185185185189E-2</v>
          </cell>
          <cell r="J647">
            <v>3.5358796296296298E-2</v>
          </cell>
          <cell r="K647">
            <v>25</v>
          </cell>
        </row>
        <row r="648">
          <cell r="A648" t="str">
            <v>Vernerová1973</v>
          </cell>
          <cell r="B648" t="str">
            <v>Radka</v>
          </cell>
          <cell r="C648" t="str">
            <v>Vernerová</v>
          </cell>
          <cell r="D648">
            <v>1973</v>
          </cell>
          <cell r="E648" t="str">
            <v>Pilulka.cz</v>
          </cell>
          <cell r="F648" t="str">
            <v> CZE</v>
          </cell>
          <cell r="G648" t="str">
            <v>ZC49</v>
          </cell>
          <cell r="H648">
            <v>22</v>
          </cell>
          <cell r="I648">
            <v>3.5474537037037041E-2</v>
          </cell>
          <cell r="J648">
            <v>3.5370370370370365E-2</v>
          </cell>
          <cell r="K648">
            <v>44</v>
          </cell>
        </row>
        <row r="649">
          <cell r="A649" t="str">
            <v>Šesták1956</v>
          </cell>
          <cell r="B649" t="str">
            <v>Jindřich</v>
          </cell>
          <cell r="C649" t="str">
            <v>Šesták</v>
          </cell>
          <cell r="D649">
            <v>1956</v>
          </cell>
          <cell r="E649" t="str">
            <v>KKK Praha</v>
          </cell>
          <cell r="F649" t="str">
            <v> CZE</v>
          </cell>
          <cell r="G649" t="str">
            <v>ME69</v>
          </cell>
          <cell r="H649">
            <v>16</v>
          </cell>
          <cell r="I649">
            <v>3.560185185185185E-2</v>
          </cell>
          <cell r="J649">
            <v>3.5381944444444445E-2</v>
          </cell>
          <cell r="K649">
            <v>25</v>
          </cell>
        </row>
        <row r="650">
          <cell r="A650" t="str">
            <v>Chlumská1988</v>
          </cell>
          <cell r="B650" t="str">
            <v>Andrea</v>
          </cell>
          <cell r="C650" t="str">
            <v>Chlumská</v>
          </cell>
          <cell r="D650">
            <v>1988</v>
          </cell>
          <cell r="F650" t="str">
            <v> CZE</v>
          </cell>
          <cell r="G650" t="str">
            <v>ZA29</v>
          </cell>
          <cell r="H650">
            <v>36</v>
          </cell>
          <cell r="I650">
            <v>3.6099537037037034E-2</v>
          </cell>
          <cell r="J650">
            <v>3.5381944444444445E-2</v>
          </cell>
          <cell r="K650">
            <v>44</v>
          </cell>
        </row>
        <row r="651">
          <cell r="A651" t="str">
            <v>Adam1972</v>
          </cell>
          <cell r="B651" t="str">
            <v>Jan</v>
          </cell>
          <cell r="C651" t="str">
            <v>Adam</v>
          </cell>
          <cell r="D651">
            <v>1972</v>
          </cell>
          <cell r="E651" t="str">
            <v>Záběhlice</v>
          </cell>
          <cell r="F651" t="str">
            <v> CZE</v>
          </cell>
          <cell r="G651" t="str">
            <v>MC49</v>
          </cell>
          <cell r="H651">
            <v>170</v>
          </cell>
          <cell r="I651">
            <v>3.5937500000000004E-2</v>
          </cell>
          <cell r="J651">
            <v>3.5393518518518519E-2</v>
          </cell>
          <cell r="K651">
            <v>25</v>
          </cell>
        </row>
        <row r="652">
          <cell r="A652" t="str">
            <v>Vokurkova1988</v>
          </cell>
          <cell r="B652" t="str">
            <v>Aneta</v>
          </cell>
          <cell r="C652" t="str">
            <v>Vokurkova</v>
          </cell>
          <cell r="D652">
            <v>1988</v>
          </cell>
          <cell r="F652" t="str">
            <v> CZE</v>
          </cell>
          <cell r="G652" t="str">
            <v>ZA29</v>
          </cell>
          <cell r="H652">
            <v>35</v>
          </cell>
          <cell r="I652">
            <v>3.6087962962962968E-2</v>
          </cell>
          <cell r="J652">
            <v>3.5405092592592592E-2</v>
          </cell>
          <cell r="K652">
            <v>44</v>
          </cell>
        </row>
        <row r="653">
          <cell r="A653" t="str">
            <v>Hejnic1980</v>
          </cell>
          <cell r="B653" t="str">
            <v>Tomáš</v>
          </cell>
          <cell r="C653" t="str">
            <v>Hejnic</v>
          </cell>
          <cell r="D653">
            <v>1980</v>
          </cell>
          <cell r="F653" t="str">
            <v> CZE</v>
          </cell>
          <cell r="G653" t="str">
            <v>MB39</v>
          </cell>
          <cell r="H653">
            <v>218</v>
          </cell>
          <cell r="I653">
            <v>3.5879629629629629E-2</v>
          </cell>
          <cell r="J653">
            <v>3.5416666666666666E-2</v>
          </cell>
          <cell r="K653">
            <v>24</v>
          </cell>
        </row>
        <row r="654">
          <cell r="A654" t="str">
            <v>Nečas1963</v>
          </cell>
          <cell r="B654" t="str">
            <v>Arnošt</v>
          </cell>
          <cell r="C654" t="str">
            <v>Nečas</v>
          </cell>
          <cell r="D654">
            <v>1963</v>
          </cell>
          <cell r="E654" t="str">
            <v>Bystřice</v>
          </cell>
          <cell r="F654" t="str">
            <v> CZE</v>
          </cell>
          <cell r="G654" t="str">
            <v>MD59</v>
          </cell>
          <cell r="H654">
            <v>60</v>
          </cell>
          <cell r="I654">
            <v>3.6458333333333336E-2</v>
          </cell>
          <cell r="J654">
            <v>3.5416666666666666E-2</v>
          </cell>
          <cell r="K654">
            <v>24</v>
          </cell>
        </row>
        <row r="655">
          <cell r="A655" t="str">
            <v>Šustáčková1998</v>
          </cell>
          <cell r="B655" t="str">
            <v>Eliška</v>
          </cell>
          <cell r="C655" t="str">
            <v>Šustáčková</v>
          </cell>
          <cell r="D655">
            <v>1998</v>
          </cell>
          <cell r="F655" t="str">
            <v> CZE</v>
          </cell>
          <cell r="G655" t="str">
            <v>ZA29</v>
          </cell>
          <cell r="H655">
            <v>34</v>
          </cell>
          <cell r="I655">
            <v>3.5682870370370372E-2</v>
          </cell>
          <cell r="J655">
            <v>3.5428240740740739E-2</v>
          </cell>
          <cell r="K655">
            <v>41</v>
          </cell>
        </row>
        <row r="656">
          <cell r="A656" t="str">
            <v>Houšková1990</v>
          </cell>
          <cell r="B656" t="str">
            <v>Petra</v>
          </cell>
          <cell r="C656" t="str">
            <v>Houšková</v>
          </cell>
          <cell r="D656">
            <v>1990</v>
          </cell>
          <cell r="E656" t="str">
            <v>Český maratonský klub</v>
          </cell>
          <cell r="F656" t="str">
            <v> CZE</v>
          </cell>
          <cell r="G656" t="str">
            <v>ZA29</v>
          </cell>
          <cell r="H656">
            <v>33</v>
          </cell>
          <cell r="I656">
            <v>3.5624999999999997E-2</v>
          </cell>
          <cell r="J656">
            <v>3.5451388888888886E-2</v>
          </cell>
          <cell r="K656">
            <v>41</v>
          </cell>
        </row>
        <row r="657">
          <cell r="A657" t="str">
            <v>Zítek1984</v>
          </cell>
          <cell r="B657" t="str">
            <v>Michal</v>
          </cell>
          <cell r="C657" t="str">
            <v>Zítek</v>
          </cell>
          <cell r="D657">
            <v>1984</v>
          </cell>
          <cell r="E657" t="str">
            <v>Vinoř Notors Team</v>
          </cell>
          <cell r="F657" t="str">
            <v> CZE</v>
          </cell>
          <cell r="G657" t="str">
            <v>MB39</v>
          </cell>
          <cell r="H657">
            <v>222</v>
          </cell>
          <cell r="I657">
            <v>3.6400462962962961E-2</v>
          </cell>
          <cell r="J657">
            <v>3.5451388888888886E-2</v>
          </cell>
          <cell r="K657">
            <v>24</v>
          </cell>
        </row>
        <row r="658">
          <cell r="A658" t="str">
            <v>Zehringer1955</v>
          </cell>
          <cell r="B658" t="str">
            <v>Aleš</v>
          </cell>
          <cell r="C658" t="str">
            <v>Zehringer</v>
          </cell>
          <cell r="D658">
            <v>1955</v>
          </cell>
          <cell r="E658" t="str">
            <v>OA Kollarova</v>
          </cell>
          <cell r="F658" t="str">
            <v> CZE</v>
          </cell>
          <cell r="G658" t="str">
            <v>ME69</v>
          </cell>
          <cell r="H658">
            <v>18</v>
          </cell>
          <cell r="I658">
            <v>3.6145833333333328E-2</v>
          </cell>
          <cell r="J658">
            <v>3.5462962962962967E-2</v>
          </cell>
          <cell r="K658">
            <v>24</v>
          </cell>
        </row>
        <row r="659">
          <cell r="A659" t="str">
            <v>Tomsová1999</v>
          </cell>
          <cell r="B659" t="str">
            <v>Lucie</v>
          </cell>
          <cell r="C659" t="str">
            <v>Tomsová</v>
          </cell>
          <cell r="D659">
            <v>1999</v>
          </cell>
          <cell r="F659" t="str">
            <v> CZE</v>
          </cell>
          <cell r="G659" t="str">
            <v>ZA29</v>
          </cell>
          <cell r="H659">
            <v>40</v>
          </cell>
          <cell r="I659">
            <v>3.650462962962963E-2</v>
          </cell>
          <cell r="J659">
            <v>3.5462962962962967E-2</v>
          </cell>
          <cell r="K659">
            <v>41</v>
          </cell>
        </row>
        <row r="660">
          <cell r="A660" t="str">
            <v>Vytasilova1973</v>
          </cell>
          <cell r="B660" t="str">
            <v>Andrea</v>
          </cell>
          <cell r="C660" t="str">
            <v>Vytasilova</v>
          </cell>
          <cell r="D660">
            <v>1973</v>
          </cell>
          <cell r="F660" t="str">
            <v> CZE</v>
          </cell>
          <cell r="G660" t="str">
            <v>ZC49</v>
          </cell>
          <cell r="H660">
            <v>23</v>
          </cell>
          <cell r="I660">
            <v>3.560185185185185E-2</v>
          </cell>
          <cell r="J660">
            <v>3.5474537037037041E-2</v>
          </cell>
          <cell r="K660">
            <v>41</v>
          </cell>
        </row>
        <row r="661">
          <cell r="A661" t="str">
            <v>Lukešová1987</v>
          </cell>
          <cell r="B661" t="str">
            <v>Olga</v>
          </cell>
          <cell r="C661" t="str">
            <v>Lukešová</v>
          </cell>
          <cell r="D661">
            <v>1987</v>
          </cell>
          <cell r="F661" t="str">
            <v> CZE</v>
          </cell>
          <cell r="G661" t="str">
            <v>ZB39</v>
          </cell>
          <cell r="H661">
            <v>36</v>
          </cell>
          <cell r="I661">
            <v>3.5960648148148151E-2</v>
          </cell>
          <cell r="J661">
            <v>3.5474537037037041E-2</v>
          </cell>
          <cell r="K661">
            <v>41</v>
          </cell>
        </row>
        <row r="662">
          <cell r="A662" t="str">
            <v>Dvořák1975</v>
          </cell>
          <cell r="B662" t="str">
            <v>Petr</v>
          </cell>
          <cell r="C662" t="str">
            <v>Dvořák</v>
          </cell>
          <cell r="D662">
            <v>1975</v>
          </cell>
          <cell r="F662" t="str">
            <v> CZE</v>
          </cell>
          <cell r="G662" t="str">
            <v>MC49</v>
          </cell>
          <cell r="H662">
            <v>173</v>
          </cell>
          <cell r="I662">
            <v>3.6076388888888887E-2</v>
          </cell>
          <cell r="J662">
            <v>3.5486111111111114E-2</v>
          </cell>
          <cell r="K662">
            <v>24</v>
          </cell>
        </row>
        <row r="663">
          <cell r="A663" t="str">
            <v>Kočová1962</v>
          </cell>
          <cell r="B663" t="str">
            <v>Alena</v>
          </cell>
          <cell r="C663" t="str">
            <v>Kočová</v>
          </cell>
          <cell r="D663">
            <v>1962</v>
          </cell>
          <cell r="E663" t="str">
            <v>KPO</v>
          </cell>
          <cell r="F663" t="str">
            <v> CZE</v>
          </cell>
          <cell r="G663" t="str">
            <v>ZD59</v>
          </cell>
          <cell r="H663">
            <v>7</v>
          </cell>
          <cell r="I663">
            <v>3.6284722222222225E-2</v>
          </cell>
          <cell r="J663">
            <v>3.5486111111111114E-2</v>
          </cell>
          <cell r="K663">
            <v>41</v>
          </cell>
        </row>
        <row r="664">
          <cell r="A664" t="str">
            <v>Mráz1976</v>
          </cell>
          <cell r="B664" t="str">
            <v>Pavel</v>
          </cell>
          <cell r="C664" t="str">
            <v>Mráz</v>
          </cell>
          <cell r="D664">
            <v>1976</v>
          </cell>
          <cell r="E664" t="str">
            <v>DGP</v>
          </cell>
          <cell r="F664" t="str">
            <v> CZE</v>
          </cell>
          <cell r="G664" t="str">
            <v>MC49</v>
          </cell>
          <cell r="H664">
            <v>167</v>
          </cell>
          <cell r="I664">
            <v>3.5648148148148151E-2</v>
          </cell>
          <cell r="J664">
            <v>3.5497685185185188E-2</v>
          </cell>
          <cell r="K664">
            <v>24</v>
          </cell>
        </row>
        <row r="665">
          <cell r="A665" t="str">
            <v>Trbušek1976</v>
          </cell>
          <cell r="B665" t="str">
            <v>René</v>
          </cell>
          <cell r="C665" t="str">
            <v>Trbušek</v>
          </cell>
          <cell r="D665">
            <v>1976</v>
          </cell>
          <cell r="E665" t="str">
            <v>Běžecký klub České spořitelny</v>
          </cell>
          <cell r="F665" t="str">
            <v> CZE</v>
          </cell>
          <cell r="G665" t="str">
            <v>MC49</v>
          </cell>
          <cell r="H665">
            <v>171</v>
          </cell>
          <cell r="I665">
            <v>3.6030092592592593E-2</v>
          </cell>
          <cell r="J665">
            <v>3.5543981481481475E-2</v>
          </cell>
          <cell r="K665">
            <v>24</v>
          </cell>
        </row>
        <row r="666">
          <cell r="A666" t="str">
            <v>Štědronská1972</v>
          </cell>
          <cell r="B666" t="str">
            <v>Jana</v>
          </cell>
          <cell r="C666" t="str">
            <v>Štědronská</v>
          </cell>
          <cell r="D666">
            <v>1972</v>
          </cell>
          <cell r="F666" t="str">
            <v> CZE</v>
          </cell>
          <cell r="G666" t="str">
            <v>ZC49</v>
          </cell>
          <cell r="H666">
            <v>26</v>
          </cell>
          <cell r="I666">
            <v>3.5868055555555556E-2</v>
          </cell>
          <cell r="J666">
            <v>3.5555555555555556E-2</v>
          </cell>
          <cell r="K666">
            <v>41</v>
          </cell>
        </row>
        <row r="667">
          <cell r="A667" t="str">
            <v>Pečený1977</v>
          </cell>
          <cell r="B667" t="str">
            <v>Ondřej</v>
          </cell>
          <cell r="C667" t="str">
            <v>Pečený</v>
          </cell>
          <cell r="D667">
            <v>1977</v>
          </cell>
          <cell r="F667" t="str">
            <v> CZE</v>
          </cell>
          <cell r="G667" t="str">
            <v>MC49</v>
          </cell>
          <cell r="H667">
            <v>175</v>
          </cell>
          <cell r="I667">
            <v>3.6238425925925924E-2</v>
          </cell>
          <cell r="J667">
            <v>3.5567129629629629E-2</v>
          </cell>
          <cell r="K667">
            <v>24</v>
          </cell>
        </row>
        <row r="668">
          <cell r="A668" t="str">
            <v>Fifková1987</v>
          </cell>
          <cell r="B668" t="str">
            <v>Kateřina</v>
          </cell>
          <cell r="C668" t="str">
            <v>Fifková</v>
          </cell>
          <cell r="D668">
            <v>1987</v>
          </cell>
          <cell r="E668" t="str">
            <v>CrossTelocvivna</v>
          </cell>
          <cell r="F668" t="str">
            <v> CZE</v>
          </cell>
          <cell r="G668" t="str">
            <v>ZB39</v>
          </cell>
          <cell r="H668">
            <v>33</v>
          </cell>
          <cell r="I668">
            <v>3.5868055555555556E-2</v>
          </cell>
          <cell r="J668">
            <v>3.5578703703703703E-2</v>
          </cell>
          <cell r="K668">
            <v>41</v>
          </cell>
        </row>
        <row r="669">
          <cell r="A669" t="str">
            <v>zemanova1983</v>
          </cell>
          <cell r="B669" t="str">
            <v>andrea</v>
          </cell>
          <cell r="C669" t="str">
            <v>zemanova</v>
          </cell>
          <cell r="D669">
            <v>1983</v>
          </cell>
          <cell r="E669" t="str">
            <v>Crosstelocvicna</v>
          </cell>
          <cell r="F669" t="str">
            <v> CZE</v>
          </cell>
          <cell r="G669" t="str">
            <v>ZB39</v>
          </cell>
          <cell r="H669">
            <v>34</v>
          </cell>
          <cell r="I669">
            <v>3.5879629629629629E-2</v>
          </cell>
          <cell r="J669">
            <v>3.5578703703703703E-2</v>
          </cell>
          <cell r="K669">
            <v>41</v>
          </cell>
        </row>
        <row r="670">
          <cell r="A670" t="str">
            <v>Bacílková1973</v>
          </cell>
          <cell r="B670" t="str">
            <v>Lenka</v>
          </cell>
          <cell r="C670" t="str">
            <v>Bacílková</v>
          </cell>
          <cell r="D670">
            <v>1973</v>
          </cell>
          <cell r="E670" t="str">
            <v>Oceloví letci</v>
          </cell>
          <cell r="F670" t="str">
            <v> CZE</v>
          </cell>
          <cell r="G670" t="str">
            <v>ZC49</v>
          </cell>
          <cell r="H670">
            <v>27</v>
          </cell>
          <cell r="I670">
            <v>3.6041666666666666E-2</v>
          </cell>
          <cell r="J670">
            <v>3.5590277777777776E-2</v>
          </cell>
          <cell r="K670">
            <v>41</v>
          </cell>
        </row>
        <row r="671">
          <cell r="A671" t="str">
            <v>Němeček1971</v>
          </cell>
          <cell r="B671" t="str">
            <v>Jan</v>
          </cell>
          <cell r="C671" t="str">
            <v>Němeček</v>
          </cell>
          <cell r="D671">
            <v>1971</v>
          </cell>
          <cell r="E671" t="str">
            <v>Praha 6</v>
          </cell>
          <cell r="F671" t="str">
            <v> CZE</v>
          </cell>
          <cell r="G671" t="str">
            <v>MC49</v>
          </cell>
          <cell r="H671">
            <v>177</v>
          </cell>
          <cell r="I671">
            <v>3.6296296296296292E-2</v>
          </cell>
          <cell r="J671">
            <v>3.5694444444444445E-2</v>
          </cell>
          <cell r="K671">
            <v>24</v>
          </cell>
        </row>
        <row r="672">
          <cell r="A672" t="str">
            <v>Vančura1968</v>
          </cell>
          <cell r="B672" t="str">
            <v>Tomáš</v>
          </cell>
          <cell r="C672" t="str">
            <v>Vančura</v>
          </cell>
          <cell r="D672">
            <v>1968</v>
          </cell>
          <cell r="F672" t="str">
            <v> CZE</v>
          </cell>
          <cell r="G672" t="str">
            <v>MC49</v>
          </cell>
          <cell r="H672">
            <v>179</v>
          </cell>
          <cell r="I672">
            <v>3.6331018518518519E-2</v>
          </cell>
          <cell r="J672">
            <v>3.5706018518518519E-2</v>
          </cell>
          <cell r="K672">
            <v>24</v>
          </cell>
        </row>
        <row r="673">
          <cell r="A673" t="str">
            <v>Šarochová1975</v>
          </cell>
          <cell r="B673" t="str">
            <v>Petra</v>
          </cell>
          <cell r="C673" t="str">
            <v>Šarochová</v>
          </cell>
          <cell r="D673">
            <v>1975</v>
          </cell>
          <cell r="F673" t="str">
            <v> CZE</v>
          </cell>
          <cell r="G673" t="str">
            <v>ZC49</v>
          </cell>
          <cell r="H673">
            <v>28</v>
          </cell>
          <cell r="I673">
            <v>3.6388888888888887E-2</v>
          </cell>
          <cell r="J673">
            <v>3.5717592592592592E-2</v>
          </cell>
          <cell r="K673">
            <v>41</v>
          </cell>
        </row>
        <row r="674">
          <cell r="A674" t="str">
            <v>Králová1978</v>
          </cell>
          <cell r="B674" t="str">
            <v>Radka</v>
          </cell>
          <cell r="C674" t="str">
            <v>Králová</v>
          </cell>
          <cell r="D674">
            <v>1978</v>
          </cell>
          <cell r="E674" t="str">
            <v>Báječné ženy v běhu</v>
          </cell>
          <cell r="F674" t="str">
            <v> CZE</v>
          </cell>
          <cell r="G674" t="str">
            <v>ZB39</v>
          </cell>
          <cell r="H674">
            <v>37</v>
          </cell>
          <cell r="I674">
            <v>3.6064814814814813E-2</v>
          </cell>
          <cell r="J674">
            <v>3.5729166666666666E-2</v>
          </cell>
          <cell r="K674">
            <v>41</v>
          </cell>
        </row>
        <row r="675">
          <cell r="A675" t="str">
            <v>Bělaška1974</v>
          </cell>
          <cell r="B675" t="str">
            <v>Přemysl</v>
          </cell>
          <cell r="C675" t="str">
            <v>Bělaška</v>
          </cell>
          <cell r="D675">
            <v>1974</v>
          </cell>
          <cell r="E675" t="str">
            <v>ComAp runtime error</v>
          </cell>
          <cell r="F675" t="str">
            <v> CZE</v>
          </cell>
          <cell r="G675" t="str">
            <v>MC49</v>
          </cell>
          <cell r="H675">
            <v>172</v>
          </cell>
          <cell r="I675">
            <v>3.6076388888888887E-2</v>
          </cell>
          <cell r="J675">
            <v>3.5729166666666666E-2</v>
          </cell>
          <cell r="K675">
            <v>24</v>
          </cell>
        </row>
        <row r="676">
          <cell r="A676" t="str">
            <v>Růžičková1983</v>
          </cell>
          <cell r="B676" t="str">
            <v>Marta</v>
          </cell>
          <cell r="C676" t="str">
            <v>Růžičková</v>
          </cell>
          <cell r="D676">
            <v>1983</v>
          </cell>
          <cell r="F676" t="str">
            <v> CZE</v>
          </cell>
          <cell r="G676" t="str">
            <v>ZB39</v>
          </cell>
          <cell r="H676">
            <v>39</v>
          </cell>
          <cell r="I676">
            <v>3.6157407407407409E-2</v>
          </cell>
          <cell r="J676">
            <v>3.5763888888888887E-2</v>
          </cell>
          <cell r="K676">
            <v>41</v>
          </cell>
        </row>
        <row r="677">
          <cell r="A677" t="str">
            <v>Zámečník1975</v>
          </cell>
          <cell r="B677" t="str">
            <v>Martin</v>
          </cell>
          <cell r="C677" t="str">
            <v>Zámečník</v>
          </cell>
          <cell r="D677">
            <v>1975</v>
          </cell>
          <cell r="F677" t="str">
            <v> CZE</v>
          </cell>
          <cell r="G677" t="str">
            <v>MC49</v>
          </cell>
          <cell r="H677">
            <v>176</v>
          </cell>
          <cell r="I677">
            <v>3.6284722222222225E-2</v>
          </cell>
          <cell r="J677">
            <v>3.577546296296296E-2</v>
          </cell>
          <cell r="K677">
            <v>24</v>
          </cell>
        </row>
        <row r="678">
          <cell r="A678" t="str">
            <v>Al-Bunni1968</v>
          </cell>
          <cell r="B678" t="str">
            <v>Ramez</v>
          </cell>
          <cell r="C678" t="str">
            <v>Al-Bunni</v>
          </cell>
          <cell r="D678">
            <v>1968</v>
          </cell>
          <cell r="F678" t="str">
            <v> CZE</v>
          </cell>
          <cell r="G678" t="str">
            <v>MC49</v>
          </cell>
          <cell r="H678">
            <v>184</v>
          </cell>
          <cell r="I678">
            <v>3.6712962962962961E-2</v>
          </cell>
          <cell r="J678">
            <v>3.5787037037037034E-2</v>
          </cell>
          <cell r="K678">
            <v>24</v>
          </cell>
        </row>
        <row r="679">
          <cell r="A679" t="str">
            <v>Prošek1973</v>
          </cell>
          <cell r="B679" t="str">
            <v>Aleš</v>
          </cell>
          <cell r="C679" t="str">
            <v>Prošek</v>
          </cell>
          <cell r="D679">
            <v>1973</v>
          </cell>
          <cell r="F679" t="str">
            <v> CZE</v>
          </cell>
          <cell r="G679" t="str">
            <v>MC49</v>
          </cell>
          <cell r="H679">
            <v>180</v>
          </cell>
          <cell r="I679">
            <v>3.6388888888888887E-2</v>
          </cell>
          <cell r="J679">
            <v>3.5821759259259262E-2</v>
          </cell>
          <cell r="K679">
            <v>24</v>
          </cell>
        </row>
        <row r="680">
          <cell r="A680" t="str">
            <v>Hlavatá1997</v>
          </cell>
          <cell r="B680" t="str">
            <v>Michaela</v>
          </cell>
          <cell r="C680" t="str">
            <v>Hlavatá</v>
          </cell>
          <cell r="D680">
            <v>1997</v>
          </cell>
          <cell r="E680" t="str">
            <v>SK Jeseniova</v>
          </cell>
          <cell r="F680" t="str">
            <v> CZE</v>
          </cell>
          <cell r="G680" t="str">
            <v>ZA29</v>
          </cell>
          <cell r="H680">
            <v>37</v>
          </cell>
          <cell r="I680">
            <v>3.6342592592592593E-2</v>
          </cell>
          <cell r="J680">
            <v>3.5868055555555556E-2</v>
          </cell>
          <cell r="K680">
            <v>41</v>
          </cell>
        </row>
        <row r="681">
          <cell r="A681" t="str">
            <v>Petrásek1972</v>
          </cell>
          <cell r="B681" t="str">
            <v>Josef</v>
          </cell>
          <cell r="C681" t="str">
            <v>Petrásek</v>
          </cell>
          <cell r="D681">
            <v>1972</v>
          </cell>
          <cell r="E681" t="str">
            <v>TJ Sokol Paběnice</v>
          </cell>
          <cell r="F681" t="str">
            <v> CZE</v>
          </cell>
          <cell r="G681" t="str">
            <v>MC49</v>
          </cell>
          <cell r="H681">
            <v>178</v>
          </cell>
          <cell r="I681">
            <v>3.6331018518518519E-2</v>
          </cell>
          <cell r="J681">
            <v>3.5902777777777777E-2</v>
          </cell>
          <cell r="K681">
            <v>24</v>
          </cell>
        </row>
        <row r="682">
          <cell r="A682" t="str">
            <v>Petržíková1973</v>
          </cell>
          <cell r="B682" t="str">
            <v>Jana</v>
          </cell>
          <cell r="C682" t="str">
            <v>Petržíková</v>
          </cell>
          <cell r="D682">
            <v>1973</v>
          </cell>
          <cell r="F682" t="str">
            <v> CZE</v>
          </cell>
          <cell r="G682" t="str">
            <v>ZC49</v>
          </cell>
          <cell r="H682">
            <v>34</v>
          </cell>
          <cell r="I682">
            <v>3.6689814814814821E-2</v>
          </cell>
          <cell r="J682">
            <v>3.5914351851851857E-2</v>
          </cell>
          <cell r="K682">
            <v>41</v>
          </cell>
        </row>
        <row r="683">
          <cell r="A683" t="str">
            <v>Matula1980</v>
          </cell>
          <cell r="B683" t="str">
            <v>Zdeněk</v>
          </cell>
          <cell r="C683" t="str">
            <v>Matula</v>
          </cell>
          <cell r="D683">
            <v>1980</v>
          </cell>
          <cell r="F683" t="str">
            <v> CZE</v>
          </cell>
          <cell r="G683" t="str">
            <v>MB39</v>
          </cell>
          <cell r="H683">
            <v>223</v>
          </cell>
          <cell r="I683">
            <v>3.6562499999999998E-2</v>
          </cell>
          <cell r="J683">
            <v>3.5925925925925924E-2</v>
          </cell>
          <cell r="K683">
            <v>24</v>
          </cell>
        </row>
        <row r="684">
          <cell r="A684" t="str">
            <v>Kliment1971</v>
          </cell>
          <cell r="B684" t="str">
            <v>Martin</v>
          </cell>
          <cell r="C684" t="str">
            <v>Kliment</v>
          </cell>
          <cell r="D684">
            <v>1971</v>
          </cell>
          <cell r="F684" t="str">
            <v> CZE</v>
          </cell>
          <cell r="G684" t="str">
            <v>MC49</v>
          </cell>
          <cell r="H684">
            <v>183</v>
          </cell>
          <cell r="I684">
            <v>3.667824074074074E-2</v>
          </cell>
          <cell r="J684">
            <v>3.5937500000000004E-2</v>
          </cell>
          <cell r="K684">
            <v>24</v>
          </cell>
        </row>
        <row r="685">
          <cell r="A685" t="str">
            <v>Dukát1972</v>
          </cell>
          <cell r="B685" t="str">
            <v>Martin</v>
          </cell>
          <cell r="C685" t="str">
            <v>Dukát</v>
          </cell>
          <cell r="D685">
            <v>1972</v>
          </cell>
          <cell r="E685" t="str">
            <v>ASP / Praha 4</v>
          </cell>
          <cell r="F685" t="str">
            <v> CZE</v>
          </cell>
          <cell r="G685" t="str">
            <v>MC49</v>
          </cell>
          <cell r="H685">
            <v>181</v>
          </cell>
          <cell r="I685">
            <v>3.6458333333333336E-2</v>
          </cell>
          <cell r="J685">
            <v>3.5960648148148151E-2</v>
          </cell>
          <cell r="K685">
            <v>24</v>
          </cell>
        </row>
        <row r="686">
          <cell r="A686" t="str">
            <v>Krčil1983</v>
          </cell>
          <cell r="B686" t="str">
            <v>Luboš</v>
          </cell>
          <cell r="C686" t="str">
            <v>Krčil</v>
          </cell>
          <cell r="D686">
            <v>1983</v>
          </cell>
          <cell r="F686" t="str">
            <v> CZE</v>
          </cell>
          <cell r="G686" t="str">
            <v>MB39</v>
          </cell>
          <cell r="H686">
            <v>224</v>
          </cell>
          <cell r="I686">
            <v>3.6574074074074071E-2</v>
          </cell>
          <cell r="J686">
            <v>3.5972222222222218E-2</v>
          </cell>
          <cell r="K686">
            <v>24</v>
          </cell>
        </row>
        <row r="687">
          <cell r="A687" t="str">
            <v>Jurecka1978</v>
          </cell>
          <cell r="B687" t="str">
            <v>Miroslav</v>
          </cell>
          <cell r="C687" t="str">
            <v>Jurecka</v>
          </cell>
          <cell r="D687">
            <v>1978</v>
          </cell>
          <cell r="F687" t="str">
            <v> CZE</v>
          </cell>
          <cell r="G687" t="str">
            <v>MB39</v>
          </cell>
          <cell r="H687">
            <v>226</v>
          </cell>
          <cell r="I687">
            <v>3.667824074074074E-2</v>
          </cell>
          <cell r="J687">
            <v>3.5972222222222218E-2</v>
          </cell>
          <cell r="K687">
            <v>24</v>
          </cell>
        </row>
        <row r="688">
          <cell r="A688" t="str">
            <v>Radonská1973</v>
          </cell>
          <cell r="B688" t="str">
            <v>Alena</v>
          </cell>
          <cell r="C688" t="str">
            <v>Radonská</v>
          </cell>
          <cell r="D688">
            <v>1973</v>
          </cell>
          <cell r="F688" t="str">
            <v> CZE</v>
          </cell>
          <cell r="G688" t="str">
            <v>ZC49</v>
          </cell>
          <cell r="H688">
            <v>29</v>
          </cell>
          <cell r="I688">
            <v>3.6493055555555549E-2</v>
          </cell>
          <cell r="J688">
            <v>3.5983796296296298E-2</v>
          </cell>
          <cell r="K688">
            <v>41</v>
          </cell>
        </row>
        <row r="689">
          <cell r="A689" t="str">
            <v>Řápek1942</v>
          </cell>
          <cell r="B689" t="str">
            <v>Václav</v>
          </cell>
          <cell r="C689" t="str">
            <v>Řápek</v>
          </cell>
          <cell r="D689">
            <v>1942</v>
          </cell>
          <cell r="E689" t="str">
            <v>AVC Praha</v>
          </cell>
          <cell r="F689" t="str">
            <v> CZE</v>
          </cell>
          <cell r="G689" t="str">
            <v>MF70</v>
          </cell>
          <cell r="H689">
            <v>1</v>
          </cell>
          <cell r="I689">
            <v>3.6145833333333328E-2</v>
          </cell>
          <cell r="J689">
            <v>3.5995370370370372E-2</v>
          </cell>
          <cell r="K689">
            <v>24</v>
          </cell>
        </row>
        <row r="690">
          <cell r="A690" t="str">
            <v>Šmerhová1980</v>
          </cell>
          <cell r="B690" t="str">
            <v>Petra</v>
          </cell>
          <cell r="C690" t="str">
            <v>Šmerhová</v>
          </cell>
          <cell r="D690">
            <v>1980</v>
          </cell>
          <cell r="E690" t="str">
            <v>Radim</v>
          </cell>
          <cell r="F690" t="str">
            <v> CZE</v>
          </cell>
          <cell r="G690" t="str">
            <v>ZB39</v>
          </cell>
          <cell r="H690">
            <v>40</v>
          </cell>
          <cell r="I690">
            <v>3.6273148148148145E-2</v>
          </cell>
          <cell r="J690">
            <v>3.5995370370370372E-2</v>
          </cell>
          <cell r="K690">
            <v>41</v>
          </cell>
        </row>
        <row r="691">
          <cell r="A691" t="str">
            <v>Maternová1976</v>
          </cell>
          <cell r="B691" t="str">
            <v>Radka</v>
          </cell>
          <cell r="C691" t="str">
            <v>Maternová</v>
          </cell>
          <cell r="D691">
            <v>1976</v>
          </cell>
          <cell r="E691" t="str">
            <v>IK-Sportuj</v>
          </cell>
          <cell r="F691" t="str">
            <v> CZE</v>
          </cell>
          <cell r="G691" t="str">
            <v>ZC49</v>
          </cell>
          <cell r="H691">
            <v>31</v>
          </cell>
          <cell r="I691">
            <v>3.6608796296296299E-2</v>
          </cell>
          <cell r="J691">
            <v>3.5995370370370372E-2</v>
          </cell>
          <cell r="K691">
            <v>41</v>
          </cell>
        </row>
        <row r="692">
          <cell r="A692" t="str">
            <v>Mrkvička1947</v>
          </cell>
          <cell r="B692" t="str">
            <v>Jan</v>
          </cell>
          <cell r="C692" t="str">
            <v>Mrkvička</v>
          </cell>
          <cell r="D692">
            <v>1947</v>
          </cell>
          <cell r="E692" t="str">
            <v>LUKYSPORT TEAM</v>
          </cell>
          <cell r="F692" t="str">
            <v> CZE</v>
          </cell>
          <cell r="G692" t="str">
            <v>MF70</v>
          </cell>
          <cell r="H692">
            <v>2</v>
          </cell>
          <cell r="I692">
            <v>3.6585648148148145E-2</v>
          </cell>
          <cell r="J692">
            <v>3.6018518518518519E-2</v>
          </cell>
          <cell r="K692">
            <v>24</v>
          </cell>
        </row>
        <row r="693">
          <cell r="A693" t="str">
            <v>Adámek1986</v>
          </cell>
          <cell r="B693" t="str">
            <v>Martin</v>
          </cell>
          <cell r="C693" t="str">
            <v>Adámek</v>
          </cell>
          <cell r="D693">
            <v>1986</v>
          </cell>
          <cell r="F693" t="str">
            <v> CZE</v>
          </cell>
          <cell r="G693" t="str">
            <v>MB39</v>
          </cell>
          <cell r="H693">
            <v>225</v>
          </cell>
          <cell r="I693">
            <v>3.664351851851852E-2</v>
          </cell>
          <cell r="J693">
            <v>3.6018518518518519E-2</v>
          </cell>
          <cell r="K693">
            <v>24</v>
          </cell>
        </row>
        <row r="694">
          <cell r="A694" t="str">
            <v>Krahl1978</v>
          </cell>
          <cell r="B694" t="str">
            <v>Tomáš</v>
          </cell>
          <cell r="C694" t="str">
            <v>Krahl</v>
          </cell>
          <cell r="D694">
            <v>1978</v>
          </cell>
          <cell r="E694" t="str">
            <v>Poběžovice</v>
          </cell>
          <cell r="F694" t="str">
            <v> CZE</v>
          </cell>
          <cell r="G694" t="str">
            <v>MB39</v>
          </cell>
          <cell r="H694">
            <v>231</v>
          </cell>
          <cell r="I694">
            <v>3.6886574074074079E-2</v>
          </cell>
          <cell r="J694">
            <v>3.6018518518518519E-2</v>
          </cell>
          <cell r="K694">
            <v>24</v>
          </cell>
        </row>
        <row r="695">
          <cell r="A695" t="str">
            <v>Vicková1980</v>
          </cell>
          <cell r="B695" t="str">
            <v>Kateřina</v>
          </cell>
          <cell r="C695" t="str">
            <v>Vicková</v>
          </cell>
          <cell r="D695">
            <v>1980</v>
          </cell>
          <cell r="F695" t="str">
            <v> CZE</v>
          </cell>
          <cell r="G695" t="str">
            <v>ZB39</v>
          </cell>
          <cell r="H695">
            <v>45</v>
          </cell>
          <cell r="I695">
            <v>3.6944444444444446E-2</v>
          </cell>
          <cell r="J695">
            <v>3.6018518518518519E-2</v>
          </cell>
          <cell r="K695">
            <v>41</v>
          </cell>
        </row>
        <row r="696">
          <cell r="A696" t="str">
            <v>Rosička1974</v>
          </cell>
          <cell r="B696" t="str">
            <v>Martin</v>
          </cell>
          <cell r="C696" t="str">
            <v>Rosička</v>
          </cell>
          <cell r="D696">
            <v>1974</v>
          </cell>
          <cell r="F696" t="str">
            <v> CZE</v>
          </cell>
          <cell r="G696" t="str">
            <v>MC49</v>
          </cell>
          <cell r="H696">
            <v>182</v>
          </cell>
          <cell r="I696">
            <v>3.664351851851852E-2</v>
          </cell>
          <cell r="J696">
            <v>3.6030092592592593E-2</v>
          </cell>
          <cell r="K696">
            <v>24</v>
          </cell>
        </row>
        <row r="697">
          <cell r="A697" t="str">
            <v>Šváb1986</v>
          </cell>
          <cell r="B697" t="str">
            <v>Milan</v>
          </cell>
          <cell r="C697" t="str">
            <v>Šváb</v>
          </cell>
          <cell r="D697">
            <v>1986</v>
          </cell>
          <cell r="F697" t="str">
            <v> CZE</v>
          </cell>
          <cell r="G697" t="str">
            <v>MB39</v>
          </cell>
          <cell r="H697">
            <v>220</v>
          </cell>
          <cell r="I697">
            <v>3.6238425925925924E-2</v>
          </cell>
          <cell r="J697">
            <v>3.6041666666666666E-2</v>
          </cell>
          <cell r="K697">
            <v>24</v>
          </cell>
        </row>
        <row r="698">
          <cell r="A698" t="str">
            <v>Pektorová1982</v>
          </cell>
          <cell r="B698" t="str">
            <v>Markéta</v>
          </cell>
          <cell r="C698" t="str">
            <v>Pektorová</v>
          </cell>
          <cell r="D698">
            <v>1982</v>
          </cell>
          <cell r="F698" t="str">
            <v> CZE</v>
          </cell>
          <cell r="G698" t="str">
            <v>ZB39</v>
          </cell>
          <cell r="H698">
            <v>42</v>
          </cell>
          <cell r="I698">
            <v>3.6689814814814821E-2</v>
          </cell>
          <cell r="J698">
            <v>3.6041666666666666E-2</v>
          </cell>
          <cell r="K698">
            <v>41</v>
          </cell>
        </row>
        <row r="699">
          <cell r="A699" t="str">
            <v>Šimečková1985</v>
          </cell>
          <cell r="B699" t="str">
            <v>Barbora</v>
          </cell>
          <cell r="C699" t="str">
            <v>Šimečková</v>
          </cell>
          <cell r="D699">
            <v>1985</v>
          </cell>
          <cell r="E699" t="str">
            <v>Kiwi</v>
          </cell>
          <cell r="F699" t="str">
            <v> CZE</v>
          </cell>
          <cell r="G699" t="str">
            <v>ZB39</v>
          </cell>
          <cell r="H699">
            <v>43</v>
          </cell>
          <cell r="I699">
            <v>3.6747685185185182E-2</v>
          </cell>
          <cell r="J699">
            <v>3.6041666666666666E-2</v>
          </cell>
          <cell r="K699">
            <v>41</v>
          </cell>
        </row>
        <row r="700">
          <cell r="A700" t="str">
            <v>Hurychová1971</v>
          </cell>
          <cell r="B700" t="str">
            <v>Jana</v>
          </cell>
          <cell r="C700" t="str">
            <v>Hurychová</v>
          </cell>
          <cell r="D700">
            <v>1971</v>
          </cell>
          <cell r="F700" t="str">
            <v> CZE</v>
          </cell>
          <cell r="G700" t="str">
            <v>ZC49</v>
          </cell>
          <cell r="H700">
            <v>35</v>
          </cell>
          <cell r="I700">
            <v>3.6828703703703704E-2</v>
          </cell>
          <cell r="J700">
            <v>3.6041666666666666E-2</v>
          </cell>
          <cell r="K700">
            <v>41</v>
          </cell>
        </row>
        <row r="701">
          <cell r="A701" t="str">
            <v>Tikal1986</v>
          </cell>
          <cell r="B701" t="str">
            <v>Jiří</v>
          </cell>
          <cell r="C701" t="str">
            <v>Tikal</v>
          </cell>
          <cell r="D701">
            <v>1986</v>
          </cell>
          <cell r="F701" t="str">
            <v> CZE</v>
          </cell>
          <cell r="G701" t="str">
            <v>MB39</v>
          </cell>
          <cell r="H701">
            <v>229</v>
          </cell>
          <cell r="I701">
            <v>3.6840277777777777E-2</v>
          </cell>
          <cell r="J701">
            <v>3.6041666666666666E-2</v>
          </cell>
          <cell r="K701">
            <v>24</v>
          </cell>
        </row>
        <row r="702">
          <cell r="A702" t="str">
            <v>Popelka1960</v>
          </cell>
          <cell r="B702" t="str">
            <v>Miloslav</v>
          </cell>
          <cell r="C702" t="str">
            <v>Popelka</v>
          </cell>
          <cell r="D702">
            <v>1960</v>
          </cell>
          <cell r="E702" t="str">
            <v>Hradec Králové</v>
          </cell>
          <cell r="F702" t="str">
            <v> CZE</v>
          </cell>
          <cell r="G702" t="str">
            <v>MD59</v>
          </cell>
          <cell r="H702">
            <v>61</v>
          </cell>
          <cell r="I702">
            <v>3.650462962962963E-2</v>
          </cell>
          <cell r="J702">
            <v>3.6076388888888887E-2</v>
          </cell>
          <cell r="K702">
            <v>24</v>
          </cell>
        </row>
        <row r="703">
          <cell r="A703" t="str">
            <v>Schmid1976</v>
          </cell>
          <cell r="B703" t="str">
            <v>Miroslav</v>
          </cell>
          <cell r="C703" t="str">
            <v>Schmid</v>
          </cell>
          <cell r="D703">
            <v>1976</v>
          </cell>
          <cell r="E703" t="str">
            <v>Kbely</v>
          </cell>
          <cell r="F703" t="str">
            <v> CZE</v>
          </cell>
          <cell r="G703" t="str">
            <v>MC49</v>
          </cell>
          <cell r="H703">
            <v>193</v>
          </cell>
          <cell r="I703">
            <v>3.7291666666666667E-2</v>
          </cell>
          <cell r="J703">
            <v>3.6076388888888887E-2</v>
          </cell>
          <cell r="K703">
            <v>24</v>
          </cell>
        </row>
        <row r="704">
          <cell r="A704" t="str">
            <v>Prášilová1981</v>
          </cell>
          <cell r="B704" t="str">
            <v>Kateřina</v>
          </cell>
          <cell r="C704" t="str">
            <v>Prášilová</v>
          </cell>
          <cell r="D704">
            <v>1981</v>
          </cell>
          <cell r="E704" t="str">
            <v>run baby run</v>
          </cell>
          <cell r="F704" t="str">
            <v> CZE</v>
          </cell>
          <cell r="G704" t="str">
            <v>ZB39</v>
          </cell>
          <cell r="H704">
            <v>41</v>
          </cell>
          <cell r="I704">
            <v>3.6550925925925924E-2</v>
          </cell>
          <cell r="J704">
            <v>3.6087962962962968E-2</v>
          </cell>
          <cell r="K704">
            <v>41</v>
          </cell>
        </row>
        <row r="705">
          <cell r="A705" t="str">
            <v>Burian1979</v>
          </cell>
          <cell r="B705" t="str">
            <v>Petr</v>
          </cell>
          <cell r="C705" t="str">
            <v>Burian</v>
          </cell>
          <cell r="D705">
            <v>1979</v>
          </cell>
          <cell r="F705" t="str">
            <v> CZE</v>
          </cell>
          <cell r="G705" t="str">
            <v>MB39</v>
          </cell>
          <cell r="H705">
            <v>227</v>
          </cell>
          <cell r="I705">
            <v>3.681712962962963E-2</v>
          </cell>
          <cell r="J705">
            <v>3.6168981481481483E-2</v>
          </cell>
          <cell r="K705">
            <v>23</v>
          </cell>
        </row>
        <row r="706">
          <cell r="A706" t="str">
            <v>Seifertová1989</v>
          </cell>
          <cell r="B706" t="str">
            <v>Jana</v>
          </cell>
          <cell r="C706" t="str">
            <v>Seifertová</v>
          </cell>
          <cell r="D706">
            <v>1989</v>
          </cell>
          <cell r="E706" t="str">
            <v>Decathlon Černý Most</v>
          </cell>
          <cell r="F706" t="str">
            <v> CZE</v>
          </cell>
          <cell r="G706" t="str">
            <v>ZA29</v>
          </cell>
          <cell r="H706">
            <v>38</v>
          </cell>
          <cell r="I706">
            <v>3.6388888888888887E-2</v>
          </cell>
          <cell r="J706">
            <v>3.6180555555555556E-2</v>
          </cell>
          <cell r="K706">
            <v>38</v>
          </cell>
        </row>
        <row r="707">
          <cell r="A707" t="str">
            <v>Freigang1987</v>
          </cell>
          <cell r="B707" t="str">
            <v>Ladislav</v>
          </cell>
          <cell r="C707" t="str">
            <v>Freigang</v>
          </cell>
          <cell r="D707">
            <v>1987</v>
          </cell>
          <cell r="F707" t="str">
            <v> CZE</v>
          </cell>
          <cell r="G707" t="str">
            <v>MB39</v>
          </cell>
          <cell r="H707">
            <v>221</v>
          </cell>
          <cell r="I707">
            <v>3.6400462962962961E-2</v>
          </cell>
          <cell r="J707">
            <v>3.6180555555555556E-2</v>
          </cell>
          <cell r="K707">
            <v>23</v>
          </cell>
        </row>
        <row r="708">
          <cell r="A708" t="str">
            <v>Tausinger1949</v>
          </cell>
          <cell r="B708" t="str">
            <v>Igor</v>
          </cell>
          <cell r="C708" t="str">
            <v>Tausinger</v>
          </cell>
          <cell r="D708">
            <v>1949</v>
          </cell>
          <cell r="E708" t="str">
            <v>Crotalus Praha</v>
          </cell>
          <cell r="F708" t="str">
            <v> CZE</v>
          </cell>
          <cell r="G708" t="str">
            <v>ME69</v>
          </cell>
          <cell r="H708">
            <v>19</v>
          </cell>
          <cell r="I708">
            <v>3.6527777777777777E-2</v>
          </cell>
          <cell r="J708">
            <v>3.6180555555555556E-2</v>
          </cell>
          <cell r="K708">
            <v>23</v>
          </cell>
        </row>
        <row r="709">
          <cell r="A709" t="str">
            <v>Bohuš1975</v>
          </cell>
          <cell r="B709" t="str">
            <v>Jozef</v>
          </cell>
          <cell r="C709" t="str">
            <v>Bohuš</v>
          </cell>
          <cell r="D709">
            <v>1975</v>
          </cell>
          <cell r="F709" t="str">
            <v> CZE</v>
          </cell>
          <cell r="G709" t="str">
            <v>MC49</v>
          </cell>
          <cell r="H709">
            <v>185</v>
          </cell>
          <cell r="I709">
            <v>3.6736111111111108E-2</v>
          </cell>
          <cell r="J709">
            <v>3.6180555555555556E-2</v>
          </cell>
          <cell r="K709">
            <v>23</v>
          </cell>
        </row>
        <row r="710">
          <cell r="A710" t="str">
            <v>Lifka1974</v>
          </cell>
          <cell r="B710" t="str">
            <v>Radek</v>
          </cell>
          <cell r="C710" t="str">
            <v>Lifka</v>
          </cell>
          <cell r="D710">
            <v>1974</v>
          </cell>
          <cell r="E710" t="str">
            <v>Běžecký klub České spořitelny</v>
          </cell>
          <cell r="F710" t="str">
            <v> CZE</v>
          </cell>
          <cell r="G710" t="str">
            <v>MC49</v>
          </cell>
          <cell r="H710">
            <v>188</v>
          </cell>
          <cell r="I710">
            <v>3.6886574074074079E-2</v>
          </cell>
          <cell r="J710">
            <v>3.619212962962963E-2</v>
          </cell>
          <cell r="K710">
            <v>23</v>
          </cell>
        </row>
        <row r="711">
          <cell r="A711" t="str">
            <v>Živná1977</v>
          </cell>
          <cell r="B711" t="str">
            <v>Markéta</v>
          </cell>
          <cell r="C711" t="str">
            <v>Živná</v>
          </cell>
          <cell r="D711">
            <v>1977</v>
          </cell>
          <cell r="E711" t="str">
            <v>Běžecký klub České spořitelny</v>
          </cell>
          <cell r="F711" t="str">
            <v> CZE</v>
          </cell>
          <cell r="G711" t="str">
            <v>ZC49</v>
          </cell>
          <cell r="H711">
            <v>37</v>
          </cell>
          <cell r="I711">
            <v>3.6886574074074079E-2</v>
          </cell>
          <cell r="J711">
            <v>3.619212962962963E-2</v>
          </cell>
          <cell r="K711">
            <v>38</v>
          </cell>
        </row>
        <row r="712">
          <cell r="A712" t="str">
            <v>Malý1980</v>
          </cell>
          <cell r="B712" t="str">
            <v>Michal</v>
          </cell>
          <cell r="C712" t="str">
            <v>Malý</v>
          </cell>
          <cell r="D712">
            <v>1980</v>
          </cell>
          <cell r="F712" t="str">
            <v> CZE</v>
          </cell>
          <cell r="G712" t="str">
            <v>MB39</v>
          </cell>
          <cell r="H712">
            <v>233</v>
          </cell>
          <cell r="I712">
            <v>3.7083333333333336E-2</v>
          </cell>
          <cell r="J712">
            <v>3.6203703703703703E-2</v>
          </cell>
          <cell r="K712">
            <v>23</v>
          </cell>
        </row>
        <row r="713">
          <cell r="A713" t="str">
            <v>Čokrtová1992</v>
          </cell>
          <cell r="B713" t="str">
            <v>Jana</v>
          </cell>
          <cell r="C713" t="str">
            <v>Čokrtová</v>
          </cell>
          <cell r="D713">
            <v>1992</v>
          </cell>
          <cell r="E713" t="str">
            <v>TTC Český Brod</v>
          </cell>
          <cell r="F713" t="str">
            <v> CZE</v>
          </cell>
          <cell r="G713" t="str">
            <v>ZA29</v>
          </cell>
          <cell r="H713">
            <v>41</v>
          </cell>
          <cell r="I713">
            <v>3.6712962962962961E-2</v>
          </cell>
          <cell r="J713">
            <v>3.6215277777777777E-2</v>
          </cell>
          <cell r="K713">
            <v>38</v>
          </cell>
        </row>
        <row r="714">
          <cell r="A714" t="str">
            <v>Vimr1974</v>
          </cell>
          <cell r="B714" t="str">
            <v>Michal</v>
          </cell>
          <cell r="C714" t="str">
            <v>Vimr</v>
          </cell>
          <cell r="D714">
            <v>1974</v>
          </cell>
          <cell r="F714" t="str">
            <v> CZE</v>
          </cell>
          <cell r="G714" t="str">
            <v>MC49</v>
          </cell>
          <cell r="H714">
            <v>190</v>
          </cell>
          <cell r="I714">
            <v>3.6979166666666667E-2</v>
          </cell>
          <cell r="J714">
            <v>3.6238425925925924E-2</v>
          </cell>
          <cell r="K714">
            <v>23</v>
          </cell>
        </row>
        <row r="715">
          <cell r="A715" t="str">
            <v>Műllerova1976</v>
          </cell>
          <cell r="B715" t="str">
            <v>Petra</v>
          </cell>
          <cell r="C715" t="str">
            <v>Műllerova</v>
          </cell>
          <cell r="D715">
            <v>1976</v>
          </cell>
          <cell r="F715" t="str">
            <v> CZE</v>
          </cell>
          <cell r="G715" t="str">
            <v>ZC49</v>
          </cell>
          <cell r="H715">
            <v>32</v>
          </cell>
          <cell r="I715">
            <v>3.6631944444444446E-2</v>
          </cell>
          <cell r="J715">
            <v>3.6249999999999998E-2</v>
          </cell>
          <cell r="K715">
            <v>38</v>
          </cell>
        </row>
        <row r="716">
          <cell r="A716" t="str">
            <v>Červenková1974</v>
          </cell>
          <cell r="B716" t="str">
            <v>Šťastná</v>
          </cell>
          <cell r="C716" t="str">
            <v>Červenková</v>
          </cell>
          <cell r="D716">
            <v>1974</v>
          </cell>
          <cell r="E716" t="str">
            <v>BK Čvacht</v>
          </cell>
          <cell r="F716" t="str">
            <v> CZE</v>
          </cell>
          <cell r="G716" t="str">
            <v>ZC49</v>
          </cell>
          <cell r="H716">
            <v>33</v>
          </cell>
          <cell r="I716">
            <v>3.6666666666666667E-2</v>
          </cell>
          <cell r="J716">
            <v>3.6273148148148145E-2</v>
          </cell>
          <cell r="K716">
            <v>38</v>
          </cell>
        </row>
        <row r="717">
          <cell r="A717" t="str">
            <v>Forýtková1984</v>
          </cell>
          <cell r="B717" t="str">
            <v>Žaneta</v>
          </cell>
          <cell r="C717" t="str">
            <v>Forýtková</v>
          </cell>
          <cell r="D717">
            <v>1984</v>
          </cell>
          <cell r="F717" t="str">
            <v> CZE</v>
          </cell>
          <cell r="G717" t="str">
            <v>ZB39</v>
          </cell>
          <cell r="H717">
            <v>48</v>
          </cell>
          <cell r="I717">
            <v>3.7395833333333336E-2</v>
          </cell>
          <cell r="J717">
            <v>3.6296296296296292E-2</v>
          </cell>
          <cell r="K717">
            <v>38</v>
          </cell>
        </row>
        <row r="718">
          <cell r="A718" t="str">
            <v>Valášková2002</v>
          </cell>
          <cell r="B718" t="str">
            <v>Šárka</v>
          </cell>
          <cell r="C718" t="str">
            <v>Valášková</v>
          </cell>
          <cell r="D718">
            <v>2002</v>
          </cell>
          <cell r="E718" t="str">
            <v>Atletika Stará Boleslav</v>
          </cell>
          <cell r="F718" t="str">
            <v> CZE</v>
          </cell>
          <cell r="G718" t="str">
            <v>ZA29</v>
          </cell>
          <cell r="H718">
            <v>39</v>
          </cell>
          <cell r="I718">
            <v>3.6469907407407402E-2</v>
          </cell>
          <cell r="J718">
            <v>3.6319444444444439E-2</v>
          </cell>
          <cell r="K718">
            <v>38</v>
          </cell>
        </row>
        <row r="719">
          <cell r="A719" t="str">
            <v>Frydrychová1973</v>
          </cell>
          <cell r="B719" t="str">
            <v>Lucie</v>
          </cell>
          <cell r="C719" t="str">
            <v>Frydrychová</v>
          </cell>
          <cell r="D719">
            <v>1973</v>
          </cell>
          <cell r="E719" t="str">
            <v>MP Praha</v>
          </cell>
          <cell r="F719" t="str">
            <v> CZE</v>
          </cell>
          <cell r="G719" t="str">
            <v>ZC49</v>
          </cell>
          <cell r="H719">
            <v>30</v>
          </cell>
          <cell r="I719">
            <v>3.6585648148148145E-2</v>
          </cell>
          <cell r="J719">
            <v>3.6319444444444439E-2</v>
          </cell>
          <cell r="K719">
            <v>38</v>
          </cell>
        </row>
        <row r="720">
          <cell r="A720" t="str">
            <v>Černá1979</v>
          </cell>
          <cell r="B720" t="str">
            <v>Jana</v>
          </cell>
          <cell r="C720" t="str">
            <v>Černá</v>
          </cell>
          <cell r="D720">
            <v>1979</v>
          </cell>
          <cell r="E720" t="str">
            <v>Běžecký klub České spořitelny</v>
          </cell>
          <cell r="F720" t="str">
            <v> CZE</v>
          </cell>
          <cell r="G720" t="str">
            <v>ZB39</v>
          </cell>
          <cell r="H720">
            <v>46</v>
          </cell>
          <cell r="I720">
            <v>3.7048611111111109E-2</v>
          </cell>
          <cell r="J720">
            <v>3.6342592592592593E-2</v>
          </cell>
          <cell r="K720">
            <v>38</v>
          </cell>
        </row>
        <row r="721">
          <cell r="A721" t="str">
            <v>Sabolová1986</v>
          </cell>
          <cell r="B721" t="str">
            <v>Anna</v>
          </cell>
          <cell r="C721" t="str">
            <v>Sabolová</v>
          </cell>
          <cell r="D721">
            <v>1986</v>
          </cell>
          <cell r="F721" t="str">
            <v> CZE</v>
          </cell>
          <cell r="G721" t="str">
            <v>ZB39</v>
          </cell>
          <cell r="H721">
            <v>44</v>
          </cell>
          <cell r="I721">
            <v>3.6770833333333336E-2</v>
          </cell>
          <cell r="J721">
            <v>3.636574074074074E-2</v>
          </cell>
          <cell r="K721">
            <v>38</v>
          </cell>
        </row>
        <row r="722">
          <cell r="A722" t="str">
            <v>Angelovič1974</v>
          </cell>
          <cell r="B722" t="str">
            <v>Peter</v>
          </cell>
          <cell r="C722" t="str">
            <v>Angelovič</v>
          </cell>
          <cell r="D722">
            <v>1974</v>
          </cell>
          <cell r="F722" t="str">
            <v> CZE</v>
          </cell>
          <cell r="G722" t="str">
            <v>MC49</v>
          </cell>
          <cell r="H722">
            <v>186</v>
          </cell>
          <cell r="I722">
            <v>3.6759259259259255E-2</v>
          </cell>
          <cell r="J722">
            <v>3.6377314814814814E-2</v>
          </cell>
          <cell r="K722">
            <v>23</v>
          </cell>
        </row>
        <row r="723">
          <cell r="A723" t="str">
            <v>Novotná1973</v>
          </cell>
          <cell r="B723" t="str">
            <v>Gréta</v>
          </cell>
          <cell r="C723" t="str">
            <v>Novotná</v>
          </cell>
          <cell r="D723">
            <v>1973</v>
          </cell>
          <cell r="E723" t="str">
            <v>BMBK</v>
          </cell>
          <cell r="F723" t="str">
            <v> CZE</v>
          </cell>
          <cell r="G723" t="str">
            <v>ZC49</v>
          </cell>
          <cell r="H723">
            <v>36</v>
          </cell>
          <cell r="I723">
            <v>3.6874999999999998E-2</v>
          </cell>
          <cell r="J723">
            <v>3.6377314814814814E-2</v>
          </cell>
          <cell r="K723">
            <v>38</v>
          </cell>
        </row>
        <row r="724">
          <cell r="A724" t="str">
            <v>Cervanová1989</v>
          </cell>
          <cell r="B724" t="str">
            <v>Iva</v>
          </cell>
          <cell r="C724" t="str">
            <v>Cervanová</v>
          </cell>
          <cell r="D724">
            <v>1989</v>
          </cell>
          <cell r="E724" t="str">
            <v>ANAVI tým</v>
          </cell>
          <cell r="F724" t="str">
            <v> CZE</v>
          </cell>
          <cell r="G724" t="str">
            <v>ZA29</v>
          </cell>
          <cell r="H724">
            <v>44</v>
          </cell>
          <cell r="I724">
            <v>3.7037037037037042E-2</v>
          </cell>
          <cell r="J724">
            <v>3.6388888888888887E-2</v>
          </cell>
          <cell r="K724">
            <v>38</v>
          </cell>
        </row>
        <row r="725">
          <cell r="A725" t="str">
            <v>Truhlářová1965</v>
          </cell>
          <cell r="B725" t="str">
            <v>Elena</v>
          </cell>
          <cell r="C725" t="str">
            <v>Truhlářová</v>
          </cell>
          <cell r="D725">
            <v>1965</v>
          </cell>
          <cell r="E725" t="str">
            <v>Sokol Kobylisy</v>
          </cell>
          <cell r="F725" t="str">
            <v> CZE</v>
          </cell>
          <cell r="G725" t="str">
            <v>ZD59</v>
          </cell>
          <cell r="H725">
            <v>8</v>
          </cell>
          <cell r="I725">
            <v>3.6851851851851851E-2</v>
          </cell>
          <cell r="J725">
            <v>3.6400462962962961E-2</v>
          </cell>
          <cell r="K725">
            <v>38</v>
          </cell>
        </row>
        <row r="726">
          <cell r="A726" t="str">
            <v>Břichnáč1972</v>
          </cell>
          <cell r="B726" t="str">
            <v>Miroslav</v>
          </cell>
          <cell r="C726" t="str">
            <v>Břichnáč</v>
          </cell>
          <cell r="D726">
            <v>1972</v>
          </cell>
          <cell r="F726" t="str">
            <v> CZE</v>
          </cell>
          <cell r="G726" t="str">
            <v>MC49</v>
          </cell>
          <cell r="H726">
            <v>189</v>
          </cell>
          <cell r="I726">
            <v>3.6921296296296292E-2</v>
          </cell>
          <cell r="J726">
            <v>3.6412037037037034E-2</v>
          </cell>
          <cell r="K726">
            <v>23</v>
          </cell>
        </row>
        <row r="727">
          <cell r="A727" t="str">
            <v>Šafra1967</v>
          </cell>
          <cell r="B727" t="str">
            <v>Martin</v>
          </cell>
          <cell r="C727" t="str">
            <v>Šafra</v>
          </cell>
          <cell r="D727">
            <v>1967</v>
          </cell>
          <cell r="E727" t="str">
            <v>Běžecký klub České spořitelny</v>
          </cell>
          <cell r="F727" t="str">
            <v> CZE</v>
          </cell>
          <cell r="G727" t="str">
            <v>MD59</v>
          </cell>
          <cell r="H727">
            <v>68</v>
          </cell>
          <cell r="I727">
            <v>3.7465277777777778E-2</v>
          </cell>
          <cell r="J727">
            <v>3.6446759259259262E-2</v>
          </cell>
          <cell r="K727">
            <v>23</v>
          </cell>
        </row>
        <row r="728">
          <cell r="A728" t="str">
            <v>Sova1965</v>
          </cell>
          <cell r="B728" t="str">
            <v>Jan</v>
          </cell>
          <cell r="C728" t="str">
            <v>Sova</v>
          </cell>
          <cell r="D728">
            <v>1965</v>
          </cell>
          <cell r="E728" t="str">
            <v>MP Praha</v>
          </cell>
          <cell r="F728" t="str">
            <v> CZE</v>
          </cell>
          <cell r="G728" t="str">
            <v>MD59</v>
          </cell>
          <cell r="H728">
            <v>63</v>
          </cell>
          <cell r="I728">
            <v>3.6759259259259255E-2</v>
          </cell>
          <cell r="J728">
            <v>3.6481481481481483E-2</v>
          </cell>
          <cell r="K728">
            <v>23</v>
          </cell>
        </row>
        <row r="729">
          <cell r="A729" t="str">
            <v>Bartoš1973</v>
          </cell>
          <cell r="B729" t="str">
            <v>Václav</v>
          </cell>
          <cell r="C729" t="str">
            <v>Bartoš</v>
          </cell>
          <cell r="D729">
            <v>1973</v>
          </cell>
          <cell r="F729" t="str">
            <v> CZE</v>
          </cell>
          <cell r="G729" t="str">
            <v>MC49</v>
          </cell>
          <cell r="H729">
            <v>187</v>
          </cell>
          <cell r="I729">
            <v>3.6874999999999998E-2</v>
          </cell>
          <cell r="J729">
            <v>3.6481481481481483E-2</v>
          </cell>
          <cell r="K729">
            <v>23</v>
          </cell>
        </row>
        <row r="730">
          <cell r="A730" t="str">
            <v>Trhlík1959</v>
          </cell>
          <cell r="B730" t="str">
            <v>Miloš</v>
          </cell>
          <cell r="C730" t="str">
            <v>Trhlík</v>
          </cell>
          <cell r="D730">
            <v>1959</v>
          </cell>
          <cell r="E730" t="str">
            <v>Praha 4</v>
          </cell>
          <cell r="F730" t="str">
            <v> CZE</v>
          </cell>
          <cell r="G730" t="str">
            <v>MD59</v>
          </cell>
          <cell r="H730">
            <v>64</v>
          </cell>
          <cell r="I730">
            <v>3.6898148148148145E-2</v>
          </cell>
          <cell r="J730">
            <v>3.6481481481481483E-2</v>
          </cell>
          <cell r="K730">
            <v>23</v>
          </cell>
        </row>
        <row r="731">
          <cell r="A731" t="str">
            <v>Trombala1981</v>
          </cell>
          <cell r="B731" t="str">
            <v>Pavel</v>
          </cell>
          <cell r="C731" t="str">
            <v>Trombala</v>
          </cell>
          <cell r="D731">
            <v>1981</v>
          </cell>
          <cell r="E731" t="str">
            <v>Kofošnek</v>
          </cell>
          <cell r="F731" t="str">
            <v> CZE</v>
          </cell>
          <cell r="G731" t="str">
            <v>MB39</v>
          </cell>
          <cell r="H731">
            <v>232</v>
          </cell>
          <cell r="I731">
            <v>3.6886574074074079E-2</v>
          </cell>
          <cell r="J731">
            <v>3.650462962962963E-2</v>
          </cell>
          <cell r="K731">
            <v>23</v>
          </cell>
        </row>
        <row r="732">
          <cell r="A732" t="str">
            <v>Hanousková1990</v>
          </cell>
          <cell r="B732" t="str">
            <v>Veronika</v>
          </cell>
          <cell r="C732" t="str">
            <v>Hanousková</v>
          </cell>
          <cell r="D732">
            <v>1990</v>
          </cell>
          <cell r="E732" t="str">
            <v>SVVAT</v>
          </cell>
          <cell r="F732" t="str">
            <v> CZE</v>
          </cell>
          <cell r="G732" t="str">
            <v>ZA29</v>
          </cell>
          <cell r="H732">
            <v>45</v>
          </cell>
          <cell r="I732">
            <v>3.7106481481481483E-2</v>
          </cell>
          <cell r="J732">
            <v>3.6527777777777777E-2</v>
          </cell>
          <cell r="K732">
            <v>38</v>
          </cell>
        </row>
        <row r="733">
          <cell r="A733" t="str">
            <v>Macaspac1969</v>
          </cell>
          <cell r="B733" t="str">
            <v>Marc</v>
          </cell>
          <cell r="C733" t="str">
            <v>Macaspac</v>
          </cell>
          <cell r="D733">
            <v>1969</v>
          </cell>
          <cell r="E733" t="str">
            <v>lazy and hungover runners</v>
          </cell>
          <cell r="F733" t="str">
            <v> CZE</v>
          </cell>
          <cell r="G733" t="str">
            <v>MC49</v>
          </cell>
          <cell r="H733">
            <v>191</v>
          </cell>
          <cell r="I733">
            <v>3.7013888888888888E-2</v>
          </cell>
          <cell r="J733">
            <v>3.6539351851851851E-2</v>
          </cell>
          <cell r="K733">
            <v>23</v>
          </cell>
        </row>
        <row r="734">
          <cell r="A734" t="str">
            <v>Kunstýř1963</v>
          </cell>
          <cell r="B734" t="str">
            <v>Jan</v>
          </cell>
          <cell r="C734" t="str">
            <v>Kunstýř</v>
          </cell>
          <cell r="D734">
            <v>1963</v>
          </cell>
          <cell r="E734" t="str">
            <v>Cream TEam</v>
          </cell>
          <cell r="F734" t="str">
            <v> CZE</v>
          </cell>
          <cell r="G734" t="str">
            <v>MD59</v>
          </cell>
          <cell r="H734">
            <v>66</v>
          </cell>
          <cell r="I734">
            <v>3.7187499999999998E-2</v>
          </cell>
          <cell r="J734">
            <v>3.6539351851851851E-2</v>
          </cell>
          <cell r="K734">
            <v>23</v>
          </cell>
        </row>
        <row r="735">
          <cell r="A735" t="str">
            <v>Žižka1986</v>
          </cell>
          <cell r="B735" t="str">
            <v>Ondřej</v>
          </cell>
          <cell r="C735" t="str">
            <v>Žižka</v>
          </cell>
          <cell r="D735">
            <v>1986</v>
          </cell>
          <cell r="E735" t="str">
            <v>Běžecký klub České spořitelny</v>
          </cell>
          <cell r="F735" t="str">
            <v> CZE</v>
          </cell>
          <cell r="G735" t="str">
            <v>MB39</v>
          </cell>
          <cell r="H735">
            <v>228</v>
          </cell>
          <cell r="I735">
            <v>3.6828703703703704E-2</v>
          </cell>
          <cell r="J735">
            <v>3.6550925925925924E-2</v>
          </cell>
          <cell r="K735">
            <v>23</v>
          </cell>
        </row>
        <row r="736">
          <cell r="A736" t="str">
            <v>Pyšová1991</v>
          </cell>
          <cell r="B736" t="str">
            <v>Anna</v>
          </cell>
          <cell r="C736" t="str">
            <v>Pyšová</v>
          </cell>
          <cell r="D736">
            <v>1991</v>
          </cell>
          <cell r="F736" t="str">
            <v> CZE</v>
          </cell>
          <cell r="G736" t="str">
            <v>ZA29</v>
          </cell>
          <cell r="H736">
            <v>42</v>
          </cell>
          <cell r="I736">
            <v>3.6874999999999998E-2</v>
          </cell>
          <cell r="J736">
            <v>3.6550925925925924E-2</v>
          </cell>
          <cell r="K736">
            <v>38</v>
          </cell>
        </row>
        <row r="737">
          <cell r="A737" t="str">
            <v>Endrštová1994</v>
          </cell>
          <cell r="B737" t="str">
            <v>Barbora</v>
          </cell>
          <cell r="C737" t="str">
            <v>Endrštová</v>
          </cell>
          <cell r="D737">
            <v>1994</v>
          </cell>
          <cell r="E737" t="str">
            <v>Johnson &amp; Johnson Women's Challenge 2017</v>
          </cell>
          <cell r="F737" t="str">
            <v> CZE</v>
          </cell>
          <cell r="G737" t="str">
            <v>ZA29</v>
          </cell>
          <cell r="H737">
            <v>43</v>
          </cell>
          <cell r="I737">
            <v>3.6874999999999998E-2</v>
          </cell>
          <cell r="J737">
            <v>3.6550925925925924E-2</v>
          </cell>
          <cell r="K737">
            <v>38</v>
          </cell>
        </row>
        <row r="738">
          <cell r="A738" t="str">
            <v>Schinko1966</v>
          </cell>
          <cell r="B738" t="str">
            <v>Richard</v>
          </cell>
          <cell r="C738" t="str">
            <v>Schinko</v>
          </cell>
          <cell r="D738">
            <v>1966</v>
          </cell>
          <cell r="F738" t="str">
            <v> CZE</v>
          </cell>
          <cell r="G738" t="str">
            <v>MD59</v>
          </cell>
          <cell r="H738">
            <v>65</v>
          </cell>
          <cell r="I738">
            <v>3.7002314814814814E-2</v>
          </cell>
          <cell r="J738">
            <v>3.6550925925925924E-2</v>
          </cell>
          <cell r="K738">
            <v>23</v>
          </cell>
        </row>
        <row r="739">
          <cell r="A739" t="str">
            <v>Vaněk1982</v>
          </cell>
          <cell r="B739" t="str">
            <v>Tomáš</v>
          </cell>
          <cell r="C739" t="str">
            <v>Vaněk</v>
          </cell>
          <cell r="D739">
            <v>1982</v>
          </cell>
          <cell r="F739" t="str">
            <v> CZE</v>
          </cell>
          <cell r="G739" t="str">
            <v>MB39</v>
          </cell>
          <cell r="H739">
            <v>230</v>
          </cell>
          <cell r="I739">
            <v>3.6874999999999998E-2</v>
          </cell>
          <cell r="J739">
            <v>3.6574074074074071E-2</v>
          </cell>
          <cell r="K739">
            <v>23</v>
          </cell>
        </row>
        <row r="740">
          <cell r="A740" t="str">
            <v>Krontorád1982</v>
          </cell>
          <cell r="B740" t="str">
            <v>Vítězslav</v>
          </cell>
          <cell r="C740" t="str">
            <v>Krontorád</v>
          </cell>
          <cell r="D740">
            <v>1982</v>
          </cell>
          <cell r="E740" t="str">
            <v>Jesenice</v>
          </cell>
          <cell r="F740" t="str">
            <v> CZE</v>
          </cell>
          <cell r="G740" t="str">
            <v>MB39</v>
          </cell>
          <cell r="H740">
            <v>234</v>
          </cell>
          <cell r="I740">
            <v>3.7118055555555557E-2</v>
          </cell>
          <cell r="J740">
            <v>3.6585648148148145E-2</v>
          </cell>
          <cell r="K740">
            <v>23</v>
          </cell>
        </row>
        <row r="741">
          <cell r="A741" t="str">
            <v>Arnotová1973</v>
          </cell>
          <cell r="B741" t="str">
            <v>Kateřina</v>
          </cell>
          <cell r="C741" t="str">
            <v>Arnotová</v>
          </cell>
          <cell r="D741">
            <v>1973</v>
          </cell>
          <cell r="E741" t="str">
            <v>RunPORG</v>
          </cell>
          <cell r="F741" t="str">
            <v> CZE</v>
          </cell>
          <cell r="G741" t="str">
            <v>ZC49</v>
          </cell>
          <cell r="H741">
            <v>39</v>
          </cell>
          <cell r="I741">
            <v>3.7268518518518513E-2</v>
          </cell>
          <cell r="J741">
            <v>3.6631944444444446E-2</v>
          </cell>
          <cell r="K741">
            <v>38</v>
          </cell>
        </row>
        <row r="742">
          <cell r="A742" t="str">
            <v>Arnot1976</v>
          </cell>
          <cell r="B742" t="str">
            <v>Michal</v>
          </cell>
          <cell r="C742" t="str">
            <v>Arnot</v>
          </cell>
          <cell r="D742">
            <v>1976</v>
          </cell>
          <cell r="E742" t="str">
            <v>RunPORG</v>
          </cell>
          <cell r="F742" t="str">
            <v> CZE</v>
          </cell>
          <cell r="G742" t="str">
            <v>MC49</v>
          </cell>
          <cell r="H742">
            <v>192</v>
          </cell>
          <cell r="I742">
            <v>3.7280092592592594E-2</v>
          </cell>
          <cell r="J742">
            <v>3.664351851851852E-2</v>
          </cell>
          <cell r="K742">
            <v>23</v>
          </cell>
        </row>
        <row r="743">
          <cell r="A743" t="str">
            <v>Petřek1958</v>
          </cell>
          <cell r="B743" t="str">
            <v>Zdenek</v>
          </cell>
          <cell r="C743" t="str">
            <v>Petřek</v>
          </cell>
          <cell r="D743">
            <v>1958</v>
          </cell>
          <cell r="E743" t="str">
            <v>ITW Pronovia</v>
          </cell>
          <cell r="F743" t="str">
            <v> CZE</v>
          </cell>
          <cell r="G743" t="str">
            <v>MD59</v>
          </cell>
          <cell r="H743">
            <v>67</v>
          </cell>
          <cell r="I743">
            <v>3.7453703703703704E-2</v>
          </cell>
          <cell r="J743">
            <v>3.664351851851852E-2</v>
          </cell>
          <cell r="K743">
            <v>23</v>
          </cell>
        </row>
        <row r="744">
          <cell r="A744" t="str">
            <v>Pozníček1988</v>
          </cell>
          <cell r="B744" t="str">
            <v>Libor</v>
          </cell>
          <cell r="C744" t="str">
            <v>Pozníček</v>
          </cell>
          <cell r="D744">
            <v>1988</v>
          </cell>
          <cell r="F744" t="str">
            <v> CZE</v>
          </cell>
          <cell r="G744" t="str">
            <v>MA29</v>
          </cell>
          <cell r="H744">
            <v>90</v>
          </cell>
          <cell r="I744">
            <v>3.7581018518518521E-2</v>
          </cell>
          <cell r="J744">
            <v>3.6701388888888888E-2</v>
          </cell>
          <cell r="K744">
            <v>23</v>
          </cell>
        </row>
        <row r="745">
          <cell r="A745" t="str">
            <v>Haasová1974</v>
          </cell>
          <cell r="B745" t="str">
            <v>Monika</v>
          </cell>
          <cell r="C745" t="str">
            <v>Haasová</v>
          </cell>
          <cell r="D745">
            <v>1974</v>
          </cell>
          <cell r="E745" t="str">
            <v>Running Lizard</v>
          </cell>
          <cell r="F745" t="str">
            <v> CZE</v>
          </cell>
          <cell r="G745" t="str">
            <v>ZC49</v>
          </cell>
          <cell r="H745">
            <v>40</v>
          </cell>
          <cell r="I745">
            <v>3.7314814814814815E-2</v>
          </cell>
          <cell r="J745">
            <v>3.6724537037037035E-2</v>
          </cell>
          <cell r="K745">
            <v>38</v>
          </cell>
        </row>
        <row r="746">
          <cell r="A746" t="str">
            <v>Ekrtová1974</v>
          </cell>
          <cell r="B746" t="str">
            <v>Jarka</v>
          </cell>
          <cell r="C746" t="str">
            <v>Ekrtová</v>
          </cell>
          <cell r="D746">
            <v>1974</v>
          </cell>
          <cell r="E746" t="str">
            <v>Running Lizard</v>
          </cell>
          <cell r="F746" t="str">
            <v> CZE</v>
          </cell>
          <cell r="G746" t="str">
            <v>ZC49</v>
          </cell>
          <cell r="H746">
            <v>41</v>
          </cell>
          <cell r="I746">
            <v>3.7314814814814815E-2</v>
          </cell>
          <cell r="J746">
            <v>3.6724537037037035E-2</v>
          </cell>
          <cell r="K746">
            <v>38</v>
          </cell>
        </row>
        <row r="747">
          <cell r="A747" t="str">
            <v>Beranová1988</v>
          </cell>
          <cell r="B747" t="str">
            <v>Denisa</v>
          </cell>
          <cell r="C747" t="str">
            <v>Beranová</v>
          </cell>
          <cell r="D747">
            <v>1988</v>
          </cell>
          <cell r="E747" t="str">
            <v>Ruměnky</v>
          </cell>
          <cell r="F747" t="str">
            <v> CZE</v>
          </cell>
          <cell r="G747" t="str">
            <v>ZA29</v>
          </cell>
          <cell r="H747">
            <v>46</v>
          </cell>
          <cell r="I747">
            <v>3.7326388888888888E-2</v>
          </cell>
          <cell r="J747">
            <v>3.6805555555555557E-2</v>
          </cell>
          <cell r="K747">
            <v>35</v>
          </cell>
        </row>
        <row r="748">
          <cell r="A748" t="str">
            <v>Cingrošová1975</v>
          </cell>
          <cell r="B748" t="str">
            <v>Alice</v>
          </cell>
          <cell r="C748" t="str">
            <v>Cingrošová</v>
          </cell>
          <cell r="D748">
            <v>1975</v>
          </cell>
          <cell r="E748" t="str">
            <v>Osmička</v>
          </cell>
          <cell r="F748" t="str">
            <v> CZE</v>
          </cell>
          <cell r="G748" t="str">
            <v>ZC49</v>
          </cell>
          <cell r="H748">
            <v>38</v>
          </cell>
          <cell r="I748">
            <v>3.7210648148148152E-2</v>
          </cell>
          <cell r="J748">
            <v>3.681712962962963E-2</v>
          </cell>
          <cell r="K748">
            <v>35</v>
          </cell>
        </row>
        <row r="749">
          <cell r="A749" t="str">
            <v>Pavelka1970</v>
          </cell>
          <cell r="B749" t="str">
            <v>Michal</v>
          </cell>
          <cell r="C749" t="str">
            <v>Pavelka</v>
          </cell>
          <cell r="D749">
            <v>1970</v>
          </cell>
          <cell r="F749" t="str">
            <v> CZE</v>
          </cell>
          <cell r="G749" t="str">
            <v>MC49</v>
          </cell>
          <cell r="H749">
            <v>194</v>
          </cell>
          <cell r="I749">
            <v>3.7442129629629624E-2</v>
          </cell>
          <cell r="J749">
            <v>3.6840277777777777E-2</v>
          </cell>
          <cell r="K749">
            <v>22</v>
          </cell>
        </row>
        <row r="750">
          <cell r="A750" t="str">
            <v>Silná1981</v>
          </cell>
          <cell r="B750" t="str">
            <v>Markéta</v>
          </cell>
          <cell r="C750" t="str">
            <v>Silná</v>
          </cell>
          <cell r="D750">
            <v>1981</v>
          </cell>
          <cell r="F750" t="str">
            <v> CZE</v>
          </cell>
          <cell r="G750" t="str">
            <v>ZB39</v>
          </cell>
          <cell r="H750">
            <v>49</v>
          </cell>
          <cell r="I750">
            <v>3.7453703703703704E-2</v>
          </cell>
          <cell r="J750">
            <v>3.6840277777777777E-2</v>
          </cell>
          <cell r="K750">
            <v>35</v>
          </cell>
        </row>
        <row r="751">
          <cell r="A751" t="str">
            <v>Procházka1991</v>
          </cell>
          <cell r="B751" t="str">
            <v>Michal</v>
          </cell>
          <cell r="C751" t="str">
            <v>Procházka</v>
          </cell>
          <cell r="D751">
            <v>1991</v>
          </cell>
          <cell r="E751" t="str">
            <v>BK Louny</v>
          </cell>
          <cell r="F751" t="str">
            <v> CZE</v>
          </cell>
          <cell r="G751" t="str">
            <v>MA29</v>
          </cell>
          <cell r="H751">
            <v>89</v>
          </cell>
          <cell r="I751">
            <v>3.7499999999999999E-2</v>
          </cell>
          <cell r="J751">
            <v>3.6851851851851851E-2</v>
          </cell>
          <cell r="K751">
            <v>22</v>
          </cell>
        </row>
        <row r="752">
          <cell r="A752" t="str">
            <v>Nováková1963</v>
          </cell>
          <cell r="B752" t="str">
            <v>Petra</v>
          </cell>
          <cell r="C752" t="str">
            <v>Nováková</v>
          </cell>
          <cell r="D752">
            <v>1963</v>
          </cell>
          <cell r="E752" t="str">
            <v>Běžecký klub České spořitelny</v>
          </cell>
          <cell r="F752" t="str">
            <v> CZE</v>
          </cell>
          <cell r="G752" t="str">
            <v>ZD59</v>
          </cell>
          <cell r="H752">
            <v>9</v>
          </cell>
          <cell r="I752">
            <v>3.7569444444444447E-2</v>
          </cell>
          <cell r="J752">
            <v>3.6851851851851851E-2</v>
          </cell>
          <cell r="K752">
            <v>35</v>
          </cell>
        </row>
        <row r="753">
          <cell r="A753" t="str">
            <v>Richterová1992</v>
          </cell>
          <cell r="B753" t="str">
            <v>Radka</v>
          </cell>
          <cell r="C753" t="str">
            <v>Richterová</v>
          </cell>
          <cell r="D753">
            <v>1992</v>
          </cell>
          <cell r="E753" t="str">
            <v>Česká olympijská nadace</v>
          </cell>
          <cell r="F753" t="str">
            <v> CZE</v>
          </cell>
          <cell r="G753" t="str">
            <v>ZA29</v>
          </cell>
          <cell r="H753">
            <v>47</v>
          </cell>
          <cell r="I753">
            <v>3.75462962962963E-2</v>
          </cell>
          <cell r="J753">
            <v>3.6874999999999998E-2</v>
          </cell>
          <cell r="K753">
            <v>35</v>
          </cell>
        </row>
        <row r="754">
          <cell r="A754" t="str">
            <v>Půža1972</v>
          </cell>
          <cell r="B754" t="str">
            <v>Tomáš</v>
          </cell>
          <cell r="C754" t="str">
            <v>Půža</v>
          </cell>
          <cell r="D754">
            <v>1972</v>
          </cell>
          <cell r="F754" t="str">
            <v> CZE</v>
          </cell>
          <cell r="G754" t="str">
            <v>MC49</v>
          </cell>
          <cell r="H754">
            <v>195</v>
          </cell>
          <cell r="I754">
            <v>3.7743055555555557E-2</v>
          </cell>
          <cell r="J754">
            <v>3.6944444444444446E-2</v>
          </cell>
          <cell r="K754">
            <v>22</v>
          </cell>
        </row>
        <row r="755">
          <cell r="A755" t="str">
            <v>Ticha1983</v>
          </cell>
          <cell r="B755" t="str">
            <v>Lucie</v>
          </cell>
          <cell r="C755" t="str">
            <v>Ticha</v>
          </cell>
          <cell r="D755">
            <v>1983</v>
          </cell>
          <cell r="F755" t="str">
            <v> CZE</v>
          </cell>
          <cell r="G755" t="str">
            <v>ZB39</v>
          </cell>
          <cell r="H755">
            <v>50</v>
          </cell>
          <cell r="I755">
            <v>3.7488425925925925E-2</v>
          </cell>
          <cell r="J755">
            <v>3.695601851851852E-2</v>
          </cell>
          <cell r="K755">
            <v>35</v>
          </cell>
        </row>
        <row r="756">
          <cell r="A756" t="str">
            <v>Kult1978</v>
          </cell>
          <cell r="B756" t="str">
            <v>Jan</v>
          </cell>
          <cell r="C756" t="str">
            <v>Kult</v>
          </cell>
          <cell r="D756">
            <v>1978</v>
          </cell>
          <cell r="E756" t="str">
            <v>SK Choroši</v>
          </cell>
          <cell r="F756" t="str">
            <v> CZE</v>
          </cell>
          <cell r="G756" t="str">
            <v>MB39</v>
          </cell>
          <cell r="H756">
            <v>240</v>
          </cell>
          <cell r="I756">
            <v>3.7835648148148153E-2</v>
          </cell>
          <cell r="J756">
            <v>3.6967592592592594E-2</v>
          </cell>
          <cell r="K756">
            <v>22</v>
          </cell>
        </row>
        <row r="757">
          <cell r="A757" t="str">
            <v>Slavík1981</v>
          </cell>
          <cell r="B757" t="str">
            <v>Marek</v>
          </cell>
          <cell r="C757" t="str">
            <v>Slavík</v>
          </cell>
          <cell r="D757">
            <v>1981</v>
          </cell>
          <cell r="E757" t="str">
            <v>Běžecký klub České spořitelny</v>
          </cell>
          <cell r="F757" t="str">
            <v> CZE</v>
          </cell>
          <cell r="G757" t="str">
            <v>MB39</v>
          </cell>
          <cell r="H757">
            <v>236</v>
          </cell>
          <cell r="I757">
            <v>3.7430555555555557E-2</v>
          </cell>
          <cell r="J757">
            <v>3.6979166666666667E-2</v>
          </cell>
          <cell r="K757">
            <v>22</v>
          </cell>
        </row>
        <row r="758">
          <cell r="A758" t="str">
            <v>Turek1982</v>
          </cell>
          <cell r="B758" t="str">
            <v>Josef</v>
          </cell>
          <cell r="C758" t="str">
            <v>Turek</v>
          </cell>
          <cell r="D758">
            <v>1982</v>
          </cell>
          <cell r="F758" t="str">
            <v> CZE</v>
          </cell>
          <cell r="G758" t="str">
            <v>MB39</v>
          </cell>
          <cell r="H758">
            <v>242</v>
          </cell>
          <cell r="I758">
            <v>3.8055555555555558E-2</v>
          </cell>
          <cell r="J758">
            <v>3.7002314814814814E-2</v>
          </cell>
          <cell r="K758">
            <v>22</v>
          </cell>
        </row>
        <row r="759">
          <cell r="A759" t="str">
            <v>Golasowská1984</v>
          </cell>
          <cell r="B759" t="str">
            <v>Kateřina</v>
          </cell>
          <cell r="C759" t="str">
            <v>Golasowská</v>
          </cell>
          <cell r="D759">
            <v>1984</v>
          </cell>
          <cell r="F759" t="str">
            <v> CZE</v>
          </cell>
          <cell r="G759" t="str">
            <v>ZB39</v>
          </cell>
          <cell r="H759">
            <v>47</v>
          </cell>
          <cell r="I759">
            <v>3.712962962962963E-2</v>
          </cell>
          <cell r="J759">
            <v>3.7013888888888888E-2</v>
          </cell>
          <cell r="K759">
            <v>35</v>
          </cell>
        </row>
        <row r="760">
          <cell r="A760" t="str">
            <v>Ponczová1984</v>
          </cell>
          <cell r="B760" t="str">
            <v>Zuzana</v>
          </cell>
          <cell r="C760" t="str">
            <v>Ponczová</v>
          </cell>
          <cell r="D760">
            <v>1984</v>
          </cell>
          <cell r="E760" t="str">
            <v>SK Choroši</v>
          </cell>
          <cell r="F760" t="str">
            <v> CZE</v>
          </cell>
          <cell r="G760" t="str">
            <v>ZB39</v>
          </cell>
          <cell r="H760">
            <v>51</v>
          </cell>
          <cell r="I760">
            <v>3.7592592592592594E-2</v>
          </cell>
          <cell r="J760">
            <v>3.7025462962962961E-2</v>
          </cell>
          <cell r="K760">
            <v>35</v>
          </cell>
        </row>
        <row r="761">
          <cell r="A761" t="str">
            <v>Trostová1987</v>
          </cell>
          <cell r="B761" t="str">
            <v>Simona</v>
          </cell>
          <cell r="C761" t="str">
            <v>Trostová</v>
          </cell>
          <cell r="D761">
            <v>1987</v>
          </cell>
          <cell r="E761" t="str">
            <v>Vinoř Notors Team</v>
          </cell>
          <cell r="F761" t="str">
            <v> CZE</v>
          </cell>
          <cell r="G761" t="str">
            <v>ZB39</v>
          </cell>
          <cell r="H761">
            <v>53</v>
          </cell>
          <cell r="I761">
            <v>3.7986111111111116E-2</v>
          </cell>
          <cell r="J761">
            <v>3.7037037037037042E-2</v>
          </cell>
          <cell r="K761">
            <v>35</v>
          </cell>
        </row>
        <row r="762">
          <cell r="A762" t="str">
            <v>Vorlíček1982</v>
          </cell>
          <cell r="B762" t="str">
            <v>Petr</v>
          </cell>
          <cell r="C762" t="str">
            <v>Vorlíček</v>
          </cell>
          <cell r="D762">
            <v>1982</v>
          </cell>
          <cell r="F762" t="str">
            <v> CZE</v>
          </cell>
          <cell r="G762" t="str">
            <v>MB39</v>
          </cell>
          <cell r="H762">
            <v>235</v>
          </cell>
          <cell r="I762">
            <v>3.7291666666666667E-2</v>
          </cell>
          <cell r="J762">
            <v>3.7048611111111109E-2</v>
          </cell>
          <cell r="K762">
            <v>22</v>
          </cell>
        </row>
        <row r="763">
          <cell r="A763" t="str">
            <v>Rock1954</v>
          </cell>
          <cell r="B763" t="str">
            <v>Jan</v>
          </cell>
          <cell r="C763" t="str">
            <v>Rock</v>
          </cell>
          <cell r="D763">
            <v>1954</v>
          </cell>
          <cell r="E763" t="str">
            <v>Sokol Unhošť</v>
          </cell>
          <cell r="F763" t="str">
            <v> CZE</v>
          </cell>
          <cell r="G763" t="str">
            <v>ME69</v>
          </cell>
          <cell r="H763">
            <v>20</v>
          </cell>
          <cell r="I763">
            <v>3.7511574074074072E-2</v>
          </cell>
          <cell r="J763">
            <v>3.7048611111111109E-2</v>
          </cell>
          <cell r="K763">
            <v>22</v>
          </cell>
        </row>
        <row r="764">
          <cell r="A764" t="str">
            <v>Pechová1989</v>
          </cell>
          <cell r="B764" t="str">
            <v>Lenka</v>
          </cell>
          <cell r="C764" t="str">
            <v>Pechová</v>
          </cell>
          <cell r="D764">
            <v>1989</v>
          </cell>
          <cell r="E764" t="str">
            <v>Kralupy</v>
          </cell>
          <cell r="F764" t="str">
            <v> CZE</v>
          </cell>
          <cell r="G764" t="str">
            <v>ZA29</v>
          </cell>
          <cell r="H764">
            <v>50</v>
          </cell>
          <cell r="I764">
            <v>3.8101851851851852E-2</v>
          </cell>
          <cell r="J764">
            <v>3.7071759259259256E-2</v>
          </cell>
          <cell r="K764">
            <v>35</v>
          </cell>
        </row>
        <row r="765">
          <cell r="A765" t="str">
            <v>Ferencová1976</v>
          </cell>
          <cell r="B765" t="str">
            <v>Martina</v>
          </cell>
          <cell r="C765" t="str">
            <v>Ferencová</v>
          </cell>
          <cell r="D765">
            <v>1976</v>
          </cell>
          <cell r="E765" t="str">
            <v>není</v>
          </cell>
          <cell r="F765" t="str">
            <v> CZE</v>
          </cell>
          <cell r="G765" t="str">
            <v>ZC49</v>
          </cell>
          <cell r="H765">
            <v>42</v>
          </cell>
          <cell r="I765">
            <v>3.7442129629629624E-2</v>
          </cell>
          <cell r="J765">
            <v>3.7083333333333336E-2</v>
          </cell>
          <cell r="K765">
            <v>35</v>
          </cell>
        </row>
        <row r="766">
          <cell r="A766" t="str">
            <v>Voneš1985</v>
          </cell>
          <cell r="B766" t="str">
            <v>Marcel</v>
          </cell>
          <cell r="C766" t="str">
            <v>Voneš</v>
          </cell>
          <cell r="D766">
            <v>1985</v>
          </cell>
          <cell r="E766" t="str">
            <v>H-Triatlon</v>
          </cell>
          <cell r="F766" t="str">
            <v> CZE</v>
          </cell>
          <cell r="G766" t="str">
            <v>MB39</v>
          </cell>
          <cell r="H766">
            <v>241</v>
          </cell>
          <cell r="I766">
            <v>3.7951388888888889E-2</v>
          </cell>
          <cell r="J766">
            <v>3.7152777777777778E-2</v>
          </cell>
          <cell r="K766">
            <v>22</v>
          </cell>
        </row>
        <row r="767">
          <cell r="A767" t="str">
            <v>Peterka1975</v>
          </cell>
          <cell r="B767" t="str">
            <v>Ivo</v>
          </cell>
          <cell r="C767" t="str">
            <v>Peterka</v>
          </cell>
          <cell r="D767">
            <v>1975</v>
          </cell>
          <cell r="F767" t="str">
            <v> CZE</v>
          </cell>
          <cell r="G767" t="str">
            <v>MC49</v>
          </cell>
          <cell r="H767">
            <v>196</v>
          </cell>
          <cell r="I767">
            <v>3.788194444444444E-2</v>
          </cell>
          <cell r="J767">
            <v>3.7164351851851851E-2</v>
          </cell>
          <cell r="K767">
            <v>22</v>
          </cell>
        </row>
        <row r="768">
          <cell r="A768" t="str">
            <v>Kafoněk1979</v>
          </cell>
          <cell r="B768" t="str">
            <v>Josef</v>
          </cell>
          <cell r="C768" t="str">
            <v>Kafoněk</v>
          </cell>
          <cell r="D768">
            <v>1979</v>
          </cell>
          <cell r="F768" t="str">
            <v> CZE</v>
          </cell>
          <cell r="G768" t="str">
            <v>MB39</v>
          </cell>
          <cell r="H768">
            <v>243</v>
          </cell>
          <cell r="I768">
            <v>3.8067129629629631E-2</v>
          </cell>
          <cell r="J768">
            <v>3.7187499999999998E-2</v>
          </cell>
          <cell r="K768">
            <v>22</v>
          </cell>
        </row>
        <row r="769">
          <cell r="A769" t="str">
            <v>Krausová1985</v>
          </cell>
          <cell r="B769" t="str">
            <v>Martina</v>
          </cell>
          <cell r="C769" t="str">
            <v>Krausová</v>
          </cell>
          <cell r="D769">
            <v>1985</v>
          </cell>
          <cell r="E769" t="str">
            <v>Báječné ženy v běhu</v>
          </cell>
          <cell r="F769" t="str">
            <v> CZE</v>
          </cell>
          <cell r="G769" t="str">
            <v>ZB39</v>
          </cell>
          <cell r="H769">
            <v>52</v>
          </cell>
          <cell r="I769">
            <v>3.7824074074074072E-2</v>
          </cell>
          <cell r="J769">
            <v>3.7199074074074072E-2</v>
          </cell>
          <cell r="K769">
            <v>35</v>
          </cell>
        </row>
        <row r="770">
          <cell r="A770" t="str">
            <v>Tesař1948</v>
          </cell>
          <cell r="B770" t="str">
            <v>Jaroslav</v>
          </cell>
          <cell r="C770" t="str">
            <v>Tesař</v>
          </cell>
          <cell r="D770">
            <v>1948</v>
          </cell>
          <cell r="E770" t="str">
            <v>Kolospolek Říčany</v>
          </cell>
          <cell r="F770" t="str">
            <v> CZE</v>
          </cell>
          <cell r="G770" t="str">
            <v>ME69</v>
          </cell>
          <cell r="H770">
            <v>21</v>
          </cell>
          <cell r="I770">
            <v>3.7905092592592594E-2</v>
          </cell>
          <cell r="J770">
            <v>3.7222222222222219E-2</v>
          </cell>
          <cell r="K770">
            <v>22</v>
          </cell>
        </row>
        <row r="771">
          <cell r="A771" t="str">
            <v>Korejčík1977</v>
          </cell>
          <cell r="B771" t="str">
            <v>Petr</v>
          </cell>
          <cell r="C771" t="str">
            <v>Korejčík</v>
          </cell>
          <cell r="D771">
            <v>1977</v>
          </cell>
          <cell r="E771" t="str">
            <v>Praha</v>
          </cell>
          <cell r="F771" t="str">
            <v> CZE</v>
          </cell>
          <cell r="G771" t="str">
            <v>MC49</v>
          </cell>
          <cell r="H771">
            <v>203</v>
          </cell>
          <cell r="I771">
            <v>3.8194444444444441E-2</v>
          </cell>
          <cell r="J771">
            <v>3.7222222222222219E-2</v>
          </cell>
          <cell r="K771">
            <v>22</v>
          </cell>
        </row>
        <row r="772">
          <cell r="A772" t="str">
            <v>Šafránek1981</v>
          </cell>
          <cell r="B772" t="str">
            <v>Antonín</v>
          </cell>
          <cell r="C772" t="str">
            <v>Šafránek</v>
          </cell>
          <cell r="D772">
            <v>1981</v>
          </cell>
          <cell r="E772" t="str">
            <v>Běžecký klub České spořitelny</v>
          </cell>
          <cell r="F772" t="str">
            <v> CZE</v>
          </cell>
          <cell r="G772" t="str">
            <v>MB39</v>
          </cell>
          <cell r="H772">
            <v>238</v>
          </cell>
          <cell r="I772">
            <v>3.7581018518518521E-2</v>
          </cell>
          <cell r="J772">
            <v>3.72337962962963E-2</v>
          </cell>
          <cell r="K772">
            <v>22</v>
          </cell>
        </row>
        <row r="773">
          <cell r="A773" t="str">
            <v>Veselý1989</v>
          </cell>
          <cell r="B773" t="str">
            <v>Jan</v>
          </cell>
          <cell r="C773" t="str">
            <v>Veselý</v>
          </cell>
          <cell r="D773">
            <v>1989</v>
          </cell>
          <cell r="F773" t="str">
            <v> CZE</v>
          </cell>
          <cell r="G773" t="str">
            <v>MA29</v>
          </cell>
          <cell r="H773">
            <v>91</v>
          </cell>
          <cell r="I773">
            <v>3.7870370370370367E-2</v>
          </cell>
          <cell r="J773">
            <v>3.7245370370370366E-2</v>
          </cell>
          <cell r="K773">
            <v>22</v>
          </cell>
        </row>
        <row r="774">
          <cell r="A774" t="str">
            <v>Zajíček1974</v>
          </cell>
          <cell r="B774" t="str">
            <v>Svatoslav</v>
          </cell>
          <cell r="C774" t="str">
            <v>Zajíček</v>
          </cell>
          <cell r="D774">
            <v>1974</v>
          </cell>
          <cell r="E774" t="str">
            <v>Běžecký klub České spořitelny</v>
          </cell>
          <cell r="F774" t="str">
            <v> CZE</v>
          </cell>
          <cell r="G774" t="str">
            <v>MC49</v>
          </cell>
          <cell r="H774">
            <v>202</v>
          </cell>
          <cell r="I774">
            <v>3.8182870370370374E-2</v>
          </cell>
          <cell r="J774">
            <v>3.7268518518518513E-2</v>
          </cell>
          <cell r="K774">
            <v>22</v>
          </cell>
        </row>
        <row r="775">
          <cell r="A775" t="str">
            <v>Haloun1988</v>
          </cell>
          <cell r="B775" t="str">
            <v>Pavel</v>
          </cell>
          <cell r="C775" t="str">
            <v>Haloun</v>
          </cell>
          <cell r="D775">
            <v>1988</v>
          </cell>
          <cell r="F775" t="str">
            <v> CZE</v>
          </cell>
          <cell r="G775" t="str">
            <v>MA29</v>
          </cell>
          <cell r="H775">
            <v>92</v>
          </cell>
          <cell r="I775">
            <v>3.7916666666666668E-2</v>
          </cell>
          <cell r="J775">
            <v>3.7280092592592594E-2</v>
          </cell>
          <cell r="K775">
            <v>22</v>
          </cell>
        </row>
        <row r="776">
          <cell r="A776" t="str">
            <v>Brom1982</v>
          </cell>
          <cell r="B776" t="str">
            <v>Jan</v>
          </cell>
          <cell r="C776" t="str">
            <v>Brom</v>
          </cell>
          <cell r="D776">
            <v>1982</v>
          </cell>
          <cell r="F776" t="str">
            <v> CZE</v>
          </cell>
          <cell r="G776" t="str">
            <v>MB39</v>
          </cell>
          <cell r="H776">
            <v>237</v>
          </cell>
          <cell r="I776">
            <v>3.7476851851851851E-2</v>
          </cell>
          <cell r="J776">
            <v>3.7291666666666667E-2</v>
          </cell>
          <cell r="K776">
            <v>22</v>
          </cell>
        </row>
        <row r="777">
          <cell r="A777" t="str">
            <v>Kněžínek1982</v>
          </cell>
          <cell r="B777" t="str">
            <v>Jan</v>
          </cell>
          <cell r="C777" t="str">
            <v>Kněžínek</v>
          </cell>
          <cell r="D777">
            <v>1982</v>
          </cell>
          <cell r="E777" t="str">
            <v>Keysi.cz</v>
          </cell>
          <cell r="F777" t="str">
            <v> CZE</v>
          </cell>
          <cell r="G777" t="str">
            <v>MB39</v>
          </cell>
          <cell r="H777">
            <v>250</v>
          </cell>
          <cell r="I777">
            <v>3.8171296296296293E-2</v>
          </cell>
          <cell r="J777">
            <v>3.7291666666666667E-2</v>
          </cell>
          <cell r="K777">
            <v>22</v>
          </cell>
        </row>
        <row r="778">
          <cell r="A778" t="str">
            <v>Petráň1978</v>
          </cell>
          <cell r="B778" t="str">
            <v>Daniel</v>
          </cell>
          <cell r="C778" t="str">
            <v>Petráň</v>
          </cell>
          <cell r="D778">
            <v>1978</v>
          </cell>
          <cell r="E778" t="str">
            <v>BK Žatec</v>
          </cell>
          <cell r="F778" t="str">
            <v> CZE</v>
          </cell>
          <cell r="G778" t="str">
            <v>MB39</v>
          </cell>
          <cell r="H778">
            <v>239</v>
          </cell>
          <cell r="I778">
            <v>3.7835648148148153E-2</v>
          </cell>
          <cell r="J778">
            <v>3.7314814814814815E-2</v>
          </cell>
          <cell r="K778">
            <v>22</v>
          </cell>
        </row>
        <row r="779">
          <cell r="A779" t="str">
            <v>Vrána1982</v>
          </cell>
          <cell r="B779" t="str">
            <v>Jiří</v>
          </cell>
          <cell r="C779" t="str">
            <v>Vrána</v>
          </cell>
          <cell r="D779">
            <v>1982</v>
          </cell>
          <cell r="F779" t="str">
            <v> CZE</v>
          </cell>
          <cell r="G779" t="str">
            <v>MB39</v>
          </cell>
          <cell r="H779">
            <v>252</v>
          </cell>
          <cell r="I779">
            <v>3.8240740740740742E-2</v>
          </cell>
          <cell r="J779">
            <v>3.7326388888888888E-2</v>
          </cell>
          <cell r="K779">
            <v>22</v>
          </cell>
        </row>
        <row r="780">
          <cell r="A780" t="str">
            <v>Výborná1954</v>
          </cell>
          <cell r="B780" t="str">
            <v>Irena</v>
          </cell>
          <cell r="C780" t="str">
            <v>Výborná</v>
          </cell>
          <cell r="D780">
            <v>1954</v>
          </cell>
          <cell r="E780" t="str">
            <v>Sokol Vodňany</v>
          </cell>
          <cell r="F780" t="str">
            <v> CZE</v>
          </cell>
          <cell r="G780" t="str">
            <v>ZE69</v>
          </cell>
          <cell r="H780">
            <v>1</v>
          </cell>
          <cell r="I780">
            <v>3.7800925925925925E-2</v>
          </cell>
          <cell r="J780">
            <v>3.7337962962962962E-2</v>
          </cell>
          <cell r="K780">
            <v>35</v>
          </cell>
        </row>
        <row r="781">
          <cell r="A781" t="str">
            <v>Ullmann1984</v>
          </cell>
          <cell r="B781" t="str">
            <v>Petr</v>
          </cell>
          <cell r="C781" t="str">
            <v>Ullmann</v>
          </cell>
          <cell r="D781">
            <v>1984</v>
          </cell>
          <cell r="E781" t="str">
            <v>Ušoplesk Team</v>
          </cell>
          <cell r="F781" t="str">
            <v> CZE</v>
          </cell>
          <cell r="G781" t="str">
            <v>MB39</v>
          </cell>
          <cell r="H781">
            <v>251</v>
          </cell>
          <cell r="I781">
            <v>3.8240740740740742E-2</v>
          </cell>
          <cell r="J781">
            <v>3.7337962962962962E-2</v>
          </cell>
          <cell r="K781">
            <v>22</v>
          </cell>
        </row>
        <row r="782">
          <cell r="A782" t="str">
            <v>Baran1971</v>
          </cell>
          <cell r="B782" t="str">
            <v>Richard</v>
          </cell>
          <cell r="C782" t="str">
            <v>Baran</v>
          </cell>
          <cell r="D782">
            <v>1971</v>
          </cell>
          <cell r="E782" t="str">
            <v>Praha</v>
          </cell>
          <cell r="F782" t="str">
            <v> CZE</v>
          </cell>
          <cell r="G782" t="str">
            <v>MC49</v>
          </cell>
          <cell r="H782">
            <v>201</v>
          </cell>
          <cell r="I782">
            <v>3.8148148148148146E-2</v>
          </cell>
          <cell r="J782">
            <v>3.7349537037037035E-2</v>
          </cell>
          <cell r="K782">
            <v>22</v>
          </cell>
        </row>
        <row r="783">
          <cell r="A783" t="str">
            <v>Šoltys1976</v>
          </cell>
          <cell r="B783" t="str">
            <v>Štěpán</v>
          </cell>
          <cell r="C783" t="str">
            <v>Šoltys</v>
          </cell>
          <cell r="D783">
            <v>1976</v>
          </cell>
          <cell r="E783" t="str">
            <v>Nestříkací komando</v>
          </cell>
          <cell r="F783" t="str">
            <v> CZE</v>
          </cell>
          <cell r="G783" t="str">
            <v>MC49</v>
          </cell>
          <cell r="H783">
            <v>199</v>
          </cell>
          <cell r="I783">
            <v>3.8090277777777778E-2</v>
          </cell>
          <cell r="J783">
            <v>3.7361111111111109E-2</v>
          </cell>
          <cell r="K783">
            <v>22</v>
          </cell>
        </row>
        <row r="784">
          <cell r="A784" t="str">
            <v>Kováč1986</v>
          </cell>
          <cell r="B784" t="str">
            <v>Petr</v>
          </cell>
          <cell r="C784" t="str">
            <v>Kováč</v>
          </cell>
          <cell r="D784">
            <v>1986</v>
          </cell>
          <cell r="E784" t="str">
            <v>Zapařený půlky</v>
          </cell>
          <cell r="F784" t="str">
            <v> CZE</v>
          </cell>
          <cell r="G784" t="str">
            <v>MB39</v>
          </cell>
          <cell r="H784">
            <v>244</v>
          </cell>
          <cell r="I784">
            <v>3.8090277777777778E-2</v>
          </cell>
          <cell r="J784">
            <v>3.7361111111111109E-2</v>
          </cell>
          <cell r="K784">
            <v>22</v>
          </cell>
        </row>
        <row r="785">
          <cell r="A785" t="str">
            <v>Macháčková1977</v>
          </cell>
          <cell r="B785" t="str">
            <v>Kateřina</v>
          </cell>
          <cell r="C785" t="str">
            <v>Macháčková</v>
          </cell>
          <cell r="D785">
            <v>1977</v>
          </cell>
          <cell r="F785" t="str">
            <v> CZE</v>
          </cell>
          <cell r="G785" t="str">
            <v>ZC49</v>
          </cell>
          <cell r="H785">
            <v>44</v>
          </cell>
          <cell r="I785">
            <v>3.7951388888888889E-2</v>
          </cell>
          <cell r="J785">
            <v>3.7384259259259263E-2</v>
          </cell>
          <cell r="K785">
            <v>35</v>
          </cell>
        </row>
        <row r="786">
          <cell r="A786" t="str">
            <v>Štepka2004</v>
          </cell>
          <cell r="B786" t="str">
            <v>Tadeáš</v>
          </cell>
          <cell r="C786" t="str">
            <v>Štepka</v>
          </cell>
          <cell r="D786">
            <v>2004</v>
          </cell>
          <cell r="F786" t="str">
            <v> CZE</v>
          </cell>
          <cell r="G786" t="str">
            <v>MA29</v>
          </cell>
          <cell r="H786">
            <v>93</v>
          </cell>
          <cell r="I786">
            <v>3.7997685185185183E-2</v>
          </cell>
          <cell r="J786">
            <v>3.7395833333333336E-2</v>
          </cell>
          <cell r="K786">
            <v>22</v>
          </cell>
        </row>
        <row r="787">
          <cell r="A787" t="str">
            <v>Bieblova1961</v>
          </cell>
          <cell r="B787" t="str">
            <v>Jana</v>
          </cell>
          <cell r="C787" t="str">
            <v>Bieblova</v>
          </cell>
          <cell r="D787">
            <v>1961</v>
          </cell>
          <cell r="E787" t="str">
            <v>Praha 6</v>
          </cell>
          <cell r="F787" t="str">
            <v> CZE</v>
          </cell>
          <cell r="G787" t="str">
            <v>ZD59</v>
          </cell>
          <cell r="H787">
            <v>10</v>
          </cell>
          <cell r="I787">
            <v>3.8136574074074073E-2</v>
          </cell>
          <cell r="J787">
            <v>3.7395833333333336E-2</v>
          </cell>
          <cell r="K787">
            <v>35</v>
          </cell>
        </row>
        <row r="788">
          <cell r="A788" t="str">
            <v>Želechovská1977</v>
          </cell>
          <cell r="B788" t="str">
            <v>Jana</v>
          </cell>
          <cell r="C788" t="str">
            <v>Želechovská</v>
          </cell>
          <cell r="D788">
            <v>1977</v>
          </cell>
          <cell r="F788" t="str">
            <v> CZE</v>
          </cell>
          <cell r="G788" t="str">
            <v>ZC49</v>
          </cell>
          <cell r="H788">
            <v>45</v>
          </cell>
          <cell r="I788">
            <v>3.8182870370370374E-2</v>
          </cell>
          <cell r="J788">
            <v>3.740740740740741E-2</v>
          </cell>
          <cell r="K788">
            <v>35</v>
          </cell>
        </row>
        <row r="789">
          <cell r="A789" t="str">
            <v>Vaculík1978</v>
          </cell>
          <cell r="B789" t="str">
            <v>David</v>
          </cell>
          <cell r="C789" t="str">
            <v>Vaculík</v>
          </cell>
          <cell r="D789">
            <v>1978</v>
          </cell>
          <cell r="F789" t="str">
            <v> CZE</v>
          </cell>
          <cell r="G789" t="str">
            <v>MB39</v>
          </cell>
          <cell r="H789">
            <v>249</v>
          </cell>
          <cell r="I789">
            <v>3.8159722222222227E-2</v>
          </cell>
          <cell r="J789">
            <v>3.7418981481481477E-2</v>
          </cell>
          <cell r="K789">
            <v>22</v>
          </cell>
        </row>
        <row r="790">
          <cell r="A790" t="str">
            <v>Hinterholzinger1967</v>
          </cell>
          <cell r="B790" t="str">
            <v>Petr</v>
          </cell>
          <cell r="C790" t="str">
            <v>Hinterholzinger</v>
          </cell>
          <cell r="D790">
            <v>1967</v>
          </cell>
          <cell r="E790" t="str">
            <v>BS team</v>
          </cell>
          <cell r="F790" t="str">
            <v> CZE</v>
          </cell>
          <cell r="G790" t="str">
            <v>MD59</v>
          </cell>
          <cell r="H790">
            <v>70</v>
          </cell>
          <cell r="I790">
            <v>3.8287037037037036E-2</v>
          </cell>
          <cell r="J790">
            <v>3.7418981481481477E-2</v>
          </cell>
          <cell r="K790">
            <v>22</v>
          </cell>
        </row>
        <row r="791">
          <cell r="A791" t="str">
            <v>Čížek1984</v>
          </cell>
          <cell r="B791" t="str">
            <v>Petr</v>
          </cell>
          <cell r="C791" t="str">
            <v>Čížek</v>
          </cell>
          <cell r="D791">
            <v>1984</v>
          </cell>
          <cell r="E791" t="str">
            <v>Petr a Jirka</v>
          </cell>
          <cell r="F791" t="str">
            <v> CZE</v>
          </cell>
          <cell r="G791" t="str">
            <v>MB39</v>
          </cell>
          <cell r="H791">
            <v>258</v>
          </cell>
          <cell r="I791">
            <v>3.8553240740740742E-2</v>
          </cell>
          <cell r="J791">
            <v>3.7418981481481477E-2</v>
          </cell>
          <cell r="K791">
            <v>22</v>
          </cell>
        </row>
        <row r="792">
          <cell r="A792" t="str">
            <v>Novotný1979</v>
          </cell>
          <cell r="B792" t="str">
            <v>Ivan</v>
          </cell>
          <cell r="C792" t="str">
            <v>Novotný</v>
          </cell>
          <cell r="D792">
            <v>1979</v>
          </cell>
          <cell r="F792" t="str">
            <v> CZE</v>
          </cell>
          <cell r="G792" t="str">
            <v>MB39</v>
          </cell>
          <cell r="H792">
            <v>256</v>
          </cell>
          <cell r="I792">
            <v>3.8541666666666669E-2</v>
          </cell>
          <cell r="J792">
            <v>3.7465277777777778E-2</v>
          </cell>
          <cell r="K792">
            <v>22</v>
          </cell>
        </row>
        <row r="793">
          <cell r="A793" t="str">
            <v>Holan1980</v>
          </cell>
          <cell r="B793" t="str">
            <v>Petr</v>
          </cell>
          <cell r="C793" t="str">
            <v>Holan</v>
          </cell>
          <cell r="D793">
            <v>1980</v>
          </cell>
          <cell r="F793" t="str">
            <v> CZE</v>
          </cell>
          <cell r="G793" t="str">
            <v>MB39</v>
          </cell>
          <cell r="H793">
            <v>257</v>
          </cell>
          <cell r="I793">
            <v>3.8553240740740742E-2</v>
          </cell>
          <cell r="J793">
            <v>3.7465277777777778E-2</v>
          </cell>
          <cell r="K793">
            <v>22</v>
          </cell>
        </row>
        <row r="794">
          <cell r="A794" t="str">
            <v>Trešlová1991</v>
          </cell>
          <cell r="B794" t="str">
            <v>Hana</v>
          </cell>
          <cell r="C794" t="str">
            <v>Trešlová</v>
          </cell>
          <cell r="D794">
            <v>1991</v>
          </cell>
          <cell r="E794" t="str">
            <v>Baláž EXTREME-TEAM Ostrava</v>
          </cell>
          <cell r="F794" t="str">
            <v> CZE</v>
          </cell>
          <cell r="G794" t="str">
            <v>ZA29</v>
          </cell>
          <cell r="H794">
            <v>49</v>
          </cell>
          <cell r="I794">
            <v>3.7731481481481484E-2</v>
          </cell>
          <cell r="J794">
            <v>3.7476851851851851E-2</v>
          </cell>
          <cell r="K794">
            <v>35</v>
          </cell>
        </row>
        <row r="795">
          <cell r="A795" t="str">
            <v>Konderla1966</v>
          </cell>
          <cell r="B795" t="str">
            <v>Jaromír</v>
          </cell>
          <cell r="C795" t="str">
            <v>Konderla</v>
          </cell>
          <cell r="D795">
            <v>1966</v>
          </cell>
          <cell r="F795" t="str">
            <v> CZE</v>
          </cell>
          <cell r="G795" t="str">
            <v>MD59</v>
          </cell>
          <cell r="H795">
            <v>69</v>
          </cell>
          <cell r="I795">
            <v>3.8275462962962963E-2</v>
          </cell>
          <cell r="J795">
            <v>3.7476851851851851E-2</v>
          </cell>
          <cell r="K795">
            <v>22</v>
          </cell>
        </row>
        <row r="796">
          <cell r="A796" t="str">
            <v>Havalcová1983</v>
          </cell>
          <cell r="B796" t="str">
            <v>Žaneta</v>
          </cell>
          <cell r="C796" t="str">
            <v>Havalcová</v>
          </cell>
          <cell r="D796">
            <v>1983</v>
          </cell>
          <cell r="E796" t="str">
            <v>MP Praha</v>
          </cell>
          <cell r="F796" t="str">
            <v> CZE</v>
          </cell>
          <cell r="G796" t="str">
            <v>ZB39</v>
          </cell>
          <cell r="H796">
            <v>55</v>
          </cell>
          <cell r="I796">
            <v>3.8344907407407411E-2</v>
          </cell>
          <cell r="J796">
            <v>3.7476851851851851E-2</v>
          </cell>
          <cell r="K796">
            <v>35</v>
          </cell>
        </row>
        <row r="797">
          <cell r="A797" t="str">
            <v>Kovács1992</v>
          </cell>
          <cell r="B797" t="str">
            <v>Petr</v>
          </cell>
          <cell r="C797" t="str">
            <v>Kovács</v>
          </cell>
          <cell r="D797">
            <v>1992</v>
          </cell>
          <cell r="F797" t="str">
            <v> CZE</v>
          </cell>
          <cell r="G797" t="str">
            <v>MA29</v>
          </cell>
          <cell r="H797">
            <v>97</v>
          </cell>
          <cell r="I797">
            <v>3.8715277777777779E-2</v>
          </cell>
          <cell r="J797">
            <v>3.7499999999999999E-2</v>
          </cell>
          <cell r="K797">
            <v>21</v>
          </cell>
        </row>
        <row r="798">
          <cell r="A798" t="str">
            <v>Mottlová1991</v>
          </cell>
          <cell r="B798" t="str">
            <v>Daniela</v>
          </cell>
          <cell r="C798" t="str">
            <v>Mottlová</v>
          </cell>
          <cell r="D798">
            <v>1991</v>
          </cell>
          <cell r="E798" t="str">
            <v>Březnice</v>
          </cell>
          <cell r="F798" t="str">
            <v> CZE</v>
          </cell>
          <cell r="G798" t="str">
            <v>ZA29</v>
          </cell>
          <cell r="H798">
            <v>48</v>
          </cell>
          <cell r="I798">
            <v>3.771990740740741E-2</v>
          </cell>
          <cell r="J798">
            <v>3.7511574074074072E-2</v>
          </cell>
          <cell r="K798">
            <v>33</v>
          </cell>
        </row>
        <row r="799">
          <cell r="A799" t="str">
            <v>Neumann1954</v>
          </cell>
          <cell r="B799" t="str">
            <v>František</v>
          </cell>
          <cell r="C799" t="str">
            <v>Neumann</v>
          </cell>
          <cell r="D799">
            <v>1954</v>
          </cell>
          <cell r="E799" t="str">
            <v>P.T.S.</v>
          </cell>
          <cell r="F799" t="str">
            <v> CZE</v>
          </cell>
          <cell r="G799" t="str">
            <v>ME69</v>
          </cell>
          <cell r="H799">
            <v>24</v>
          </cell>
          <cell r="I799">
            <v>3.802083333333333E-2</v>
          </cell>
          <cell r="J799">
            <v>3.7511574074074072E-2</v>
          </cell>
          <cell r="K799">
            <v>21</v>
          </cell>
        </row>
        <row r="800">
          <cell r="A800" t="str">
            <v>Cajthaml1975</v>
          </cell>
          <cell r="B800" t="str">
            <v>Tomáš</v>
          </cell>
          <cell r="C800" t="str">
            <v>Cajthaml</v>
          </cell>
          <cell r="D800">
            <v>1975</v>
          </cell>
          <cell r="E800" t="str">
            <v>Běžecký klub České spořitelny</v>
          </cell>
          <cell r="F800" t="str">
            <v> CZE</v>
          </cell>
          <cell r="G800" t="str">
            <v>MC49</v>
          </cell>
          <cell r="H800">
            <v>204</v>
          </cell>
          <cell r="I800">
            <v>3.8310185185185183E-2</v>
          </cell>
          <cell r="J800">
            <v>3.7523148148148146E-2</v>
          </cell>
          <cell r="K800">
            <v>21</v>
          </cell>
        </row>
        <row r="801">
          <cell r="A801" t="str">
            <v>Bukolský1994</v>
          </cell>
          <cell r="B801" t="str">
            <v>Jakub</v>
          </cell>
          <cell r="C801" t="str">
            <v>Bukolský</v>
          </cell>
          <cell r="D801">
            <v>1994</v>
          </cell>
          <cell r="F801" t="str">
            <v> CZE</v>
          </cell>
          <cell r="G801" t="str">
            <v>MA29</v>
          </cell>
          <cell r="H801">
            <v>96</v>
          </cell>
          <cell r="I801">
            <v>3.8518518518518521E-2</v>
          </cell>
          <cell r="J801">
            <v>3.7523148148148146E-2</v>
          </cell>
          <cell r="K801">
            <v>21</v>
          </cell>
        </row>
        <row r="802">
          <cell r="A802" t="str">
            <v>Horký1978</v>
          </cell>
          <cell r="B802" t="str">
            <v>Marek</v>
          </cell>
          <cell r="C802" t="str">
            <v>Horký</v>
          </cell>
          <cell r="D802">
            <v>1978</v>
          </cell>
          <cell r="F802" t="str">
            <v> CZE</v>
          </cell>
          <cell r="G802" t="str">
            <v>MB39</v>
          </cell>
          <cell r="H802">
            <v>255</v>
          </cell>
          <cell r="I802">
            <v>3.8483796296296294E-2</v>
          </cell>
          <cell r="J802">
            <v>3.7534722222222219E-2</v>
          </cell>
          <cell r="K802">
            <v>21</v>
          </cell>
        </row>
        <row r="803">
          <cell r="A803" t="str">
            <v>Ellschlögerová1991</v>
          </cell>
          <cell r="B803" t="str">
            <v>Petra</v>
          </cell>
          <cell r="C803" t="str">
            <v>Ellschlögerová</v>
          </cell>
          <cell r="D803">
            <v>1991</v>
          </cell>
          <cell r="E803" t="str">
            <v>IK-Sportuj</v>
          </cell>
          <cell r="F803" t="str">
            <v> CZE</v>
          </cell>
          <cell r="G803" t="str">
            <v>ZA29</v>
          </cell>
          <cell r="H803">
            <v>51</v>
          </cell>
          <cell r="I803">
            <v>3.8148148148148146E-2</v>
          </cell>
          <cell r="J803">
            <v>3.75462962962963E-2</v>
          </cell>
          <cell r="K803">
            <v>33</v>
          </cell>
        </row>
        <row r="804">
          <cell r="A804" t="str">
            <v>Platová1974</v>
          </cell>
          <cell r="B804" t="str">
            <v>Klára</v>
          </cell>
          <cell r="C804" t="str">
            <v>Platová</v>
          </cell>
          <cell r="D804">
            <v>1974</v>
          </cell>
          <cell r="F804" t="str">
            <v> CZE</v>
          </cell>
          <cell r="G804" t="str">
            <v>ZC49</v>
          </cell>
          <cell r="H804">
            <v>47</v>
          </cell>
          <cell r="I804">
            <v>3.8321759259259257E-2</v>
          </cell>
          <cell r="J804">
            <v>3.75462962962963E-2</v>
          </cell>
          <cell r="K804">
            <v>33</v>
          </cell>
        </row>
        <row r="805">
          <cell r="A805" t="str">
            <v>Rakušanová1989</v>
          </cell>
          <cell r="B805" t="str">
            <v>Františka</v>
          </cell>
          <cell r="C805" t="str">
            <v>Rakušanová</v>
          </cell>
          <cell r="D805">
            <v>1989</v>
          </cell>
          <cell r="E805" t="str">
            <v>Běžecký klub České spořitelny</v>
          </cell>
          <cell r="F805" t="str">
            <v> CZE</v>
          </cell>
          <cell r="G805" t="str">
            <v>ZA29</v>
          </cell>
          <cell r="H805">
            <v>52</v>
          </cell>
          <cell r="I805">
            <v>3.8263888888888889E-2</v>
          </cell>
          <cell r="J805">
            <v>3.7557870370370373E-2</v>
          </cell>
          <cell r="K805">
            <v>33</v>
          </cell>
        </row>
        <row r="806">
          <cell r="A806" t="str">
            <v>Celler1987</v>
          </cell>
          <cell r="B806" t="str">
            <v>Miroslav</v>
          </cell>
          <cell r="C806" t="str">
            <v>Celler</v>
          </cell>
          <cell r="D806">
            <v>1987</v>
          </cell>
          <cell r="F806" t="str">
            <v> CZE</v>
          </cell>
          <cell r="G806" t="str">
            <v>MB39</v>
          </cell>
          <cell r="H806">
            <v>246</v>
          </cell>
          <cell r="I806">
            <v>3.8136574074074073E-2</v>
          </cell>
          <cell r="J806">
            <v>3.7604166666666668E-2</v>
          </cell>
          <cell r="K806">
            <v>21</v>
          </cell>
        </row>
        <row r="807">
          <cell r="A807" t="str">
            <v>Crkvová1972</v>
          </cell>
          <cell r="B807" t="str">
            <v>Dana</v>
          </cell>
          <cell r="C807" t="str">
            <v>Crkvová</v>
          </cell>
          <cell r="D807">
            <v>1972</v>
          </cell>
          <cell r="E807" t="str">
            <v>TriKva</v>
          </cell>
          <cell r="F807" t="str">
            <v> CZE</v>
          </cell>
          <cell r="G807" t="str">
            <v>ZC49</v>
          </cell>
          <cell r="H807">
            <v>43</v>
          </cell>
          <cell r="I807">
            <v>3.788194444444444E-2</v>
          </cell>
          <cell r="J807">
            <v>3.7615740740740741E-2</v>
          </cell>
          <cell r="K807">
            <v>33</v>
          </cell>
        </row>
        <row r="808">
          <cell r="A808" t="str">
            <v>Kaška1985</v>
          </cell>
          <cell r="B808" t="str">
            <v>Radovan</v>
          </cell>
          <cell r="C808" t="str">
            <v>Kaška</v>
          </cell>
          <cell r="D808">
            <v>1985</v>
          </cell>
          <cell r="F808" t="str">
            <v> CZE</v>
          </cell>
          <cell r="G808" t="str">
            <v>MB39</v>
          </cell>
          <cell r="H808">
            <v>248</v>
          </cell>
          <cell r="I808">
            <v>3.8159722222222227E-2</v>
          </cell>
          <cell r="J808">
            <v>3.7615740740740741E-2</v>
          </cell>
          <cell r="K808">
            <v>21</v>
          </cell>
        </row>
        <row r="809">
          <cell r="A809" t="str">
            <v>Kališ1952</v>
          </cell>
          <cell r="B809" t="str">
            <v>Přemysl</v>
          </cell>
          <cell r="C809" t="str">
            <v>Kališ</v>
          </cell>
          <cell r="D809">
            <v>1952</v>
          </cell>
          <cell r="E809" t="str">
            <v>TJ Znojmo</v>
          </cell>
          <cell r="F809" t="str">
            <v> CZE</v>
          </cell>
          <cell r="G809" t="str">
            <v>ME69</v>
          </cell>
          <cell r="H809">
            <v>22</v>
          </cell>
          <cell r="I809">
            <v>3.7916666666666668E-2</v>
          </cell>
          <cell r="J809">
            <v>3.7627314814814815E-2</v>
          </cell>
          <cell r="K809">
            <v>21</v>
          </cell>
        </row>
        <row r="810">
          <cell r="A810" t="str">
            <v>Voleman1987</v>
          </cell>
          <cell r="B810" t="str">
            <v>Luboš</v>
          </cell>
          <cell r="C810" t="str">
            <v>Voleman</v>
          </cell>
          <cell r="D810">
            <v>1987</v>
          </cell>
          <cell r="F810" t="str">
            <v> CZE</v>
          </cell>
          <cell r="G810" t="str">
            <v>MB39</v>
          </cell>
          <cell r="H810">
            <v>247</v>
          </cell>
          <cell r="I810">
            <v>3.8159722222222227E-2</v>
          </cell>
          <cell r="J810">
            <v>3.7627314814814815E-2</v>
          </cell>
          <cell r="K810">
            <v>21</v>
          </cell>
        </row>
        <row r="811">
          <cell r="A811" t="str">
            <v>Novotný1968</v>
          </cell>
          <cell r="B811" t="str">
            <v>Marek</v>
          </cell>
          <cell r="C811" t="str">
            <v>Novotný</v>
          </cell>
          <cell r="D811">
            <v>1968</v>
          </cell>
          <cell r="E811" t="str">
            <v>Pražský archiv</v>
          </cell>
          <cell r="F811" t="str">
            <v> CZE</v>
          </cell>
          <cell r="G811" t="str">
            <v>MC49</v>
          </cell>
          <cell r="H811">
            <v>205</v>
          </cell>
          <cell r="I811">
            <v>3.8506944444444448E-2</v>
          </cell>
          <cell r="J811">
            <v>3.7638888888888895E-2</v>
          </cell>
          <cell r="K811">
            <v>21</v>
          </cell>
        </row>
        <row r="812">
          <cell r="A812" t="str">
            <v>Štěpková1976</v>
          </cell>
          <cell r="B812" t="str">
            <v>Magdalena</v>
          </cell>
          <cell r="C812" t="str">
            <v>Štěpková</v>
          </cell>
          <cell r="D812">
            <v>1976</v>
          </cell>
          <cell r="F812" t="str">
            <v> CZE</v>
          </cell>
          <cell r="G812" t="str">
            <v>ZC49</v>
          </cell>
          <cell r="H812">
            <v>46</v>
          </cell>
          <cell r="I812">
            <v>3.8240740740740742E-2</v>
          </cell>
          <cell r="J812">
            <v>3.7650462962962962E-2</v>
          </cell>
          <cell r="K812">
            <v>33</v>
          </cell>
        </row>
        <row r="813">
          <cell r="A813" t="str">
            <v>Kuropatnická1987</v>
          </cell>
          <cell r="B813" t="str">
            <v>Zuzana</v>
          </cell>
          <cell r="C813" t="str">
            <v>Kuropatnická</v>
          </cell>
          <cell r="D813">
            <v>1987</v>
          </cell>
          <cell r="F813" t="str">
            <v> CZE</v>
          </cell>
          <cell r="G813" t="str">
            <v>ZB39</v>
          </cell>
          <cell r="H813">
            <v>56</v>
          </cell>
          <cell r="I813">
            <v>3.8368055555555551E-2</v>
          </cell>
          <cell r="J813">
            <v>3.7650462962962962E-2</v>
          </cell>
          <cell r="K813">
            <v>33</v>
          </cell>
        </row>
        <row r="814">
          <cell r="A814" t="str">
            <v>Tománek1983</v>
          </cell>
          <cell r="B814" t="str">
            <v>Jaroslav</v>
          </cell>
          <cell r="C814" t="str">
            <v>Tománek</v>
          </cell>
          <cell r="D814">
            <v>1983</v>
          </cell>
          <cell r="F814" t="str">
            <v> CZE</v>
          </cell>
          <cell r="G814" t="str">
            <v>MB39</v>
          </cell>
          <cell r="H814">
            <v>254</v>
          </cell>
          <cell r="I814">
            <v>3.847222222222222E-2</v>
          </cell>
          <cell r="J814">
            <v>3.7650462962962962E-2</v>
          </cell>
          <cell r="K814">
            <v>21</v>
          </cell>
        </row>
        <row r="815">
          <cell r="A815" t="str">
            <v>Karas1974</v>
          </cell>
          <cell r="B815" t="str">
            <v>Pavel</v>
          </cell>
          <cell r="C815" t="str">
            <v>Karas</v>
          </cell>
          <cell r="D815">
            <v>1974</v>
          </cell>
          <cell r="E815" t="str">
            <v>Cvoci s.r.o.</v>
          </cell>
          <cell r="F815" t="str">
            <v> CZE</v>
          </cell>
          <cell r="G815" t="str">
            <v>MC49</v>
          </cell>
          <cell r="H815">
            <v>197</v>
          </cell>
          <cell r="I815">
            <v>3.7905092592592594E-2</v>
          </cell>
          <cell r="J815">
            <v>3.7662037037037036E-2</v>
          </cell>
          <cell r="K815">
            <v>21</v>
          </cell>
        </row>
        <row r="816">
          <cell r="A816" t="str">
            <v>Schön1974</v>
          </cell>
          <cell r="B816" t="str">
            <v>Richard</v>
          </cell>
          <cell r="C816" t="str">
            <v>Schön</v>
          </cell>
          <cell r="D816">
            <v>1974</v>
          </cell>
          <cell r="E816" t="str">
            <v>Klub vodnická</v>
          </cell>
          <cell r="F816" t="str">
            <v> CZE</v>
          </cell>
          <cell r="G816" t="str">
            <v>MC49</v>
          </cell>
          <cell r="H816">
            <v>200</v>
          </cell>
          <cell r="I816">
            <v>3.8090277777777778E-2</v>
          </cell>
          <cell r="J816">
            <v>3.7662037037037036E-2</v>
          </cell>
          <cell r="K816">
            <v>21</v>
          </cell>
        </row>
        <row r="817">
          <cell r="A817" t="str">
            <v>Mokošín1962</v>
          </cell>
          <cell r="B817" t="str">
            <v>Jiří</v>
          </cell>
          <cell r="C817" t="str">
            <v>Mokošín</v>
          </cell>
          <cell r="D817">
            <v>1962</v>
          </cell>
          <cell r="E817" t="str">
            <v>Sokol Rostoklaty</v>
          </cell>
          <cell r="F817" t="str">
            <v> CZE</v>
          </cell>
          <cell r="G817" t="str">
            <v>MD59</v>
          </cell>
          <cell r="H817">
            <v>75</v>
          </cell>
          <cell r="I817">
            <v>3.8645833333333331E-2</v>
          </cell>
          <cell r="J817">
            <v>3.7662037037037036E-2</v>
          </cell>
          <cell r="K817">
            <v>21</v>
          </cell>
        </row>
        <row r="818">
          <cell r="A818" t="str">
            <v>Otta1996</v>
          </cell>
          <cell r="B818" t="str">
            <v>Šimon</v>
          </cell>
          <cell r="C818" t="str">
            <v>Otta</v>
          </cell>
          <cell r="D818">
            <v>1996</v>
          </cell>
          <cell r="F818" t="str">
            <v> CZE</v>
          </cell>
          <cell r="G818" t="str">
            <v>MA29</v>
          </cell>
          <cell r="H818">
            <v>98</v>
          </cell>
          <cell r="I818">
            <v>3.8796296296296294E-2</v>
          </cell>
          <cell r="J818">
            <v>3.7685185185185183E-2</v>
          </cell>
          <cell r="K818">
            <v>21</v>
          </cell>
        </row>
        <row r="819">
          <cell r="A819" t="str">
            <v>Srnova1973</v>
          </cell>
          <cell r="B819" t="str">
            <v>Hanka</v>
          </cell>
          <cell r="C819" t="str">
            <v>Srnova</v>
          </cell>
          <cell r="D819">
            <v>1973</v>
          </cell>
          <cell r="F819" t="str">
            <v> CZE</v>
          </cell>
          <cell r="G819" t="str">
            <v>ZC49</v>
          </cell>
          <cell r="H819">
            <v>49</v>
          </cell>
          <cell r="I819">
            <v>3.8807870370370375E-2</v>
          </cell>
          <cell r="J819">
            <v>3.7685185185185183E-2</v>
          </cell>
          <cell r="K819">
            <v>33</v>
          </cell>
        </row>
        <row r="820">
          <cell r="A820" t="str">
            <v>Čelikovská1979</v>
          </cell>
          <cell r="B820" t="str">
            <v>Petra</v>
          </cell>
          <cell r="C820" t="str">
            <v>Čelikovská</v>
          </cell>
          <cell r="D820">
            <v>1979</v>
          </cell>
          <cell r="E820" t="str">
            <v>Rungo pro ženy</v>
          </cell>
          <cell r="F820" t="str">
            <v> CZE</v>
          </cell>
          <cell r="G820" t="str">
            <v>ZB39</v>
          </cell>
          <cell r="H820">
            <v>54</v>
          </cell>
          <cell r="I820">
            <v>3.8321759259259257E-2</v>
          </cell>
          <cell r="J820">
            <v>3.7696759259259256E-2</v>
          </cell>
          <cell r="K820">
            <v>33</v>
          </cell>
        </row>
        <row r="821">
          <cell r="A821" t="str">
            <v>Knotek1963</v>
          </cell>
          <cell r="B821" t="str">
            <v>Jaroslav</v>
          </cell>
          <cell r="C821" t="str">
            <v>Knotek</v>
          </cell>
          <cell r="D821">
            <v>1963</v>
          </cell>
          <cell r="E821" t="str">
            <v>Žaves club</v>
          </cell>
          <cell r="F821" t="str">
            <v> CZE</v>
          </cell>
          <cell r="G821" t="str">
            <v>MD59</v>
          </cell>
          <cell r="H821">
            <v>74</v>
          </cell>
          <cell r="I821">
            <v>3.8634259259259257E-2</v>
          </cell>
          <cell r="J821">
            <v>3.770833333333333E-2</v>
          </cell>
          <cell r="K821">
            <v>21</v>
          </cell>
        </row>
        <row r="822">
          <cell r="A822" t="str">
            <v>Švejdar1971</v>
          </cell>
          <cell r="B822" t="str">
            <v>Slávek</v>
          </cell>
          <cell r="C822" t="str">
            <v>Švejdar</v>
          </cell>
          <cell r="D822">
            <v>1971</v>
          </cell>
          <cell r="E822" t="str">
            <v>KV Arena Team Karlovy Vary</v>
          </cell>
          <cell r="F822" t="str">
            <v> CZE</v>
          </cell>
          <cell r="G822" t="str">
            <v>MC49</v>
          </cell>
          <cell r="H822">
            <v>198</v>
          </cell>
          <cell r="I822">
            <v>3.7951388888888889E-2</v>
          </cell>
          <cell r="J822">
            <v>3.771990740740741E-2</v>
          </cell>
          <cell r="K822">
            <v>21</v>
          </cell>
        </row>
        <row r="823">
          <cell r="A823" t="str">
            <v>Sečkár1988</v>
          </cell>
          <cell r="B823" t="str">
            <v>Alois</v>
          </cell>
          <cell r="C823" t="str">
            <v>Sečkár</v>
          </cell>
          <cell r="D823">
            <v>1988</v>
          </cell>
          <cell r="E823" t="str">
            <v>Svobodní</v>
          </cell>
          <cell r="F823" t="str">
            <v> CZE</v>
          </cell>
          <cell r="G823" t="str">
            <v>MA29</v>
          </cell>
          <cell r="H823">
            <v>95</v>
          </cell>
          <cell r="I823">
            <v>3.8483796296296294E-2</v>
          </cell>
          <cell r="J823">
            <v>3.7743055555555557E-2</v>
          </cell>
          <cell r="K823">
            <v>21</v>
          </cell>
        </row>
        <row r="824">
          <cell r="A824" t="str">
            <v>Vinkler1952</v>
          </cell>
          <cell r="B824" t="str">
            <v>Milan</v>
          </cell>
          <cell r="C824" t="str">
            <v>Vinkler</v>
          </cell>
          <cell r="D824">
            <v>1952</v>
          </cell>
          <cell r="F824" t="str">
            <v> CZE</v>
          </cell>
          <cell r="G824" t="str">
            <v>ME69</v>
          </cell>
          <cell r="H824">
            <v>25</v>
          </cell>
          <cell r="I824">
            <v>3.8541666666666669E-2</v>
          </cell>
          <cell r="J824">
            <v>3.7743055555555557E-2</v>
          </cell>
          <cell r="K824">
            <v>21</v>
          </cell>
        </row>
        <row r="825">
          <cell r="A825" t="str">
            <v>Černý1980</v>
          </cell>
          <cell r="B825" t="str">
            <v>Jakub</v>
          </cell>
          <cell r="C825" t="str">
            <v>Černý</v>
          </cell>
          <cell r="D825">
            <v>1980</v>
          </cell>
          <cell r="F825" t="str">
            <v> CZE</v>
          </cell>
          <cell r="G825" t="str">
            <v>MB39</v>
          </cell>
          <cell r="H825">
            <v>261</v>
          </cell>
          <cell r="I825">
            <v>3.8622685185185184E-2</v>
          </cell>
          <cell r="J825">
            <v>3.7766203703703705E-2</v>
          </cell>
          <cell r="K825">
            <v>21</v>
          </cell>
        </row>
        <row r="826">
          <cell r="A826" t="str">
            <v>Kališ1954</v>
          </cell>
          <cell r="B826" t="str">
            <v>Jaroslav</v>
          </cell>
          <cell r="C826" t="str">
            <v>Kališ</v>
          </cell>
          <cell r="D826">
            <v>1954</v>
          </cell>
          <cell r="E826" t="str">
            <v>Schachermayer Praha</v>
          </cell>
          <cell r="F826" t="str">
            <v> CZE</v>
          </cell>
          <cell r="G826" t="str">
            <v>ME69</v>
          </cell>
          <cell r="H826">
            <v>23</v>
          </cell>
          <cell r="I826">
            <v>3.7939814814814815E-2</v>
          </cell>
          <cell r="J826">
            <v>3.7777777777777778E-2</v>
          </cell>
          <cell r="K826">
            <v>21</v>
          </cell>
        </row>
        <row r="827">
          <cell r="A827" t="str">
            <v>Sedláček1974</v>
          </cell>
          <cell r="B827" t="str">
            <v>Petr</v>
          </cell>
          <cell r="C827" t="str">
            <v>Sedláček</v>
          </cell>
          <cell r="D827">
            <v>1974</v>
          </cell>
          <cell r="F827" t="str">
            <v> CZE</v>
          </cell>
          <cell r="G827" t="str">
            <v>MC49</v>
          </cell>
          <cell r="H827">
            <v>208</v>
          </cell>
          <cell r="I827">
            <v>3.8622685185185184E-2</v>
          </cell>
          <cell r="J827">
            <v>3.7789351851851852E-2</v>
          </cell>
          <cell r="K827">
            <v>21</v>
          </cell>
        </row>
        <row r="828">
          <cell r="A828" t="str">
            <v>Cheben1991</v>
          </cell>
          <cell r="B828" t="str">
            <v>Radovan</v>
          </cell>
          <cell r="C828" t="str">
            <v>Cheben</v>
          </cell>
          <cell r="D828">
            <v>1991</v>
          </cell>
          <cell r="F828" t="str">
            <v> CZE</v>
          </cell>
          <cell r="G828" t="str">
            <v>MA29</v>
          </cell>
          <cell r="H828">
            <v>94</v>
          </cell>
          <cell r="I828">
            <v>3.7997685185185183E-2</v>
          </cell>
          <cell r="J828">
            <v>3.7800925925925925E-2</v>
          </cell>
          <cell r="K828">
            <v>21</v>
          </cell>
        </row>
        <row r="829">
          <cell r="A829" t="str">
            <v>Adam1972</v>
          </cell>
          <cell r="B829" t="str">
            <v>Jakub</v>
          </cell>
          <cell r="C829" t="str">
            <v>Adam</v>
          </cell>
          <cell r="D829">
            <v>1972</v>
          </cell>
          <cell r="F829" t="str">
            <v> CZE</v>
          </cell>
          <cell r="G829" t="str">
            <v>MC49</v>
          </cell>
          <cell r="H829">
            <v>207</v>
          </cell>
          <cell r="I829">
            <v>3.861111111111111E-2</v>
          </cell>
          <cell r="J829">
            <v>3.7800925925925925E-2</v>
          </cell>
          <cell r="K829">
            <v>21</v>
          </cell>
        </row>
        <row r="830">
          <cell r="A830" t="str">
            <v>Garguláková1991</v>
          </cell>
          <cell r="B830" t="str">
            <v>Michaela</v>
          </cell>
          <cell r="C830" t="str">
            <v>Garguláková</v>
          </cell>
          <cell r="D830">
            <v>1991</v>
          </cell>
          <cell r="F830" t="str">
            <v> CZE</v>
          </cell>
          <cell r="G830" t="str">
            <v>ZA29</v>
          </cell>
          <cell r="H830">
            <v>58</v>
          </cell>
          <cell r="I830">
            <v>3.8715277777777779E-2</v>
          </cell>
          <cell r="J830">
            <v>3.7800925925925925E-2</v>
          </cell>
          <cell r="K830">
            <v>33</v>
          </cell>
        </row>
        <row r="831">
          <cell r="A831" t="str">
            <v>Fusková1985</v>
          </cell>
          <cell r="B831" t="str">
            <v>Iva</v>
          </cell>
          <cell r="C831" t="str">
            <v>Fusková</v>
          </cell>
          <cell r="D831">
            <v>1985</v>
          </cell>
          <cell r="F831" t="str">
            <v> CZE</v>
          </cell>
          <cell r="G831" t="str">
            <v>ZB39</v>
          </cell>
          <cell r="H831">
            <v>65</v>
          </cell>
          <cell r="I831">
            <v>3.8969907407407404E-2</v>
          </cell>
          <cell r="J831">
            <v>3.7800925925925925E-2</v>
          </cell>
          <cell r="K831">
            <v>33</v>
          </cell>
        </row>
        <row r="832">
          <cell r="A832" t="str">
            <v>Dio1978</v>
          </cell>
          <cell r="B832" t="str">
            <v>Michal</v>
          </cell>
          <cell r="C832" t="str">
            <v>Dio</v>
          </cell>
          <cell r="D832">
            <v>1978</v>
          </cell>
          <cell r="F832" t="str">
            <v> CZE</v>
          </cell>
          <cell r="G832" t="str">
            <v>MB39</v>
          </cell>
          <cell r="H832">
            <v>245</v>
          </cell>
          <cell r="I832">
            <v>3.8113425925925926E-2</v>
          </cell>
          <cell r="J832">
            <v>3.7812500000000006E-2</v>
          </cell>
          <cell r="K832">
            <v>21</v>
          </cell>
        </row>
        <row r="833">
          <cell r="A833" t="str">
            <v>Langášek1986</v>
          </cell>
          <cell r="B833" t="str">
            <v>David</v>
          </cell>
          <cell r="C833" t="str">
            <v>Langášek</v>
          </cell>
          <cell r="D833">
            <v>1986</v>
          </cell>
          <cell r="E833" t="str">
            <v>běžím za Slatinu u Hradce Králové</v>
          </cell>
          <cell r="F833" t="str">
            <v> CZE</v>
          </cell>
          <cell r="G833" t="str">
            <v>MB39</v>
          </cell>
          <cell r="H833">
            <v>253</v>
          </cell>
          <cell r="I833">
            <v>3.8263888888888889E-2</v>
          </cell>
          <cell r="J833">
            <v>3.7824074074074072E-2</v>
          </cell>
          <cell r="K833">
            <v>21</v>
          </cell>
        </row>
        <row r="834">
          <cell r="A834" t="str">
            <v>Vinkler1981</v>
          </cell>
          <cell r="B834" t="str">
            <v>Pavel</v>
          </cell>
          <cell r="C834" t="str">
            <v>Vinkler</v>
          </cell>
          <cell r="D834">
            <v>1981</v>
          </cell>
          <cell r="F834" t="str">
            <v> CZE</v>
          </cell>
          <cell r="G834" t="str">
            <v>MB39</v>
          </cell>
          <cell r="H834">
            <v>260</v>
          </cell>
          <cell r="I834">
            <v>3.8622685185185184E-2</v>
          </cell>
          <cell r="J834">
            <v>3.7824074074074072E-2</v>
          </cell>
          <cell r="K834">
            <v>21</v>
          </cell>
        </row>
        <row r="835">
          <cell r="A835" t="str">
            <v>Podzemský1984</v>
          </cell>
          <cell r="B835" t="str">
            <v>Jan</v>
          </cell>
          <cell r="C835" t="str">
            <v>Podzemský</v>
          </cell>
          <cell r="D835">
            <v>1984</v>
          </cell>
          <cell r="E835" t="str">
            <v>CZ Záluží Tým Mirka Zbuzka</v>
          </cell>
          <cell r="F835" t="str">
            <v> CZE</v>
          </cell>
          <cell r="G835" t="str">
            <v>MB39</v>
          </cell>
          <cell r="H835">
            <v>267</v>
          </cell>
          <cell r="I835">
            <v>3.9016203703703699E-2</v>
          </cell>
          <cell r="J835">
            <v>3.7824074074074072E-2</v>
          </cell>
          <cell r="K835">
            <v>21</v>
          </cell>
        </row>
        <row r="836">
          <cell r="A836" t="str">
            <v>Černý1963</v>
          </cell>
          <cell r="B836" t="str">
            <v>Libor</v>
          </cell>
          <cell r="C836" t="str">
            <v>Černý</v>
          </cell>
          <cell r="D836">
            <v>1963</v>
          </cell>
          <cell r="F836" t="str">
            <v> CZE</v>
          </cell>
          <cell r="G836" t="str">
            <v>MD59</v>
          </cell>
          <cell r="H836">
            <v>72</v>
          </cell>
          <cell r="I836">
            <v>3.8425925925925926E-2</v>
          </cell>
          <cell r="J836">
            <v>3.7835648148148153E-2</v>
          </cell>
          <cell r="K836">
            <v>21</v>
          </cell>
        </row>
        <row r="837">
          <cell r="A837" t="str">
            <v>Sládek1945</v>
          </cell>
          <cell r="B837" t="str">
            <v>Karel</v>
          </cell>
          <cell r="C837" t="str">
            <v>Sládek</v>
          </cell>
          <cell r="D837">
            <v>1945</v>
          </cell>
          <cell r="E837" t="str">
            <v>Krásná Lípa</v>
          </cell>
          <cell r="F837" t="str">
            <v> CZE</v>
          </cell>
          <cell r="G837" t="str">
            <v>MF70</v>
          </cell>
          <cell r="H837">
            <v>3</v>
          </cell>
          <cell r="I837">
            <v>3.829861111111111E-2</v>
          </cell>
          <cell r="J837">
            <v>3.784722222222222E-2</v>
          </cell>
          <cell r="K837">
            <v>21</v>
          </cell>
        </row>
        <row r="838">
          <cell r="A838" t="str">
            <v>Novotná1980</v>
          </cell>
          <cell r="B838" t="str">
            <v>Edita</v>
          </cell>
          <cell r="C838" t="str">
            <v>Novotná</v>
          </cell>
          <cell r="D838">
            <v>1980</v>
          </cell>
          <cell r="F838" t="str">
            <v> CZE</v>
          </cell>
          <cell r="G838" t="str">
            <v>ZB39</v>
          </cell>
          <cell r="H838">
            <v>59</v>
          </cell>
          <cell r="I838">
            <v>3.8645833333333331E-2</v>
          </cell>
          <cell r="J838">
            <v>3.784722222222222E-2</v>
          </cell>
          <cell r="K838">
            <v>33</v>
          </cell>
        </row>
        <row r="839">
          <cell r="A839" t="str">
            <v>Nedorost1987</v>
          </cell>
          <cell r="B839" t="str">
            <v>Tomáš</v>
          </cell>
          <cell r="C839" t="str">
            <v>Nedorost</v>
          </cell>
          <cell r="D839">
            <v>1987</v>
          </cell>
          <cell r="F839" t="str">
            <v> CZE</v>
          </cell>
          <cell r="G839" t="str">
            <v>MB39</v>
          </cell>
          <cell r="H839">
            <v>259</v>
          </cell>
          <cell r="I839">
            <v>3.8564814814814816E-2</v>
          </cell>
          <cell r="J839">
            <v>3.7870370370370367E-2</v>
          </cell>
          <cell r="K839">
            <v>21</v>
          </cell>
        </row>
        <row r="840">
          <cell r="A840" t="str">
            <v>Jeriová1979</v>
          </cell>
          <cell r="B840" t="str">
            <v>Michaela</v>
          </cell>
          <cell r="C840" t="str">
            <v>Jeriová</v>
          </cell>
          <cell r="D840">
            <v>1979</v>
          </cell>
          <cell r="F840" t="str">
            <v> CZE</v>
          </cell>
          <cell r="G840" t="str">
            <v>ZB39</v>
          </cell>
          <cell r="H840">
            <v>57</v>
          </cell>
          <cell r="I840">
            <v>3.8564814814814816E-2</v>
          </cell>
          <cell r="J840">
            <v>3.7928240740740742E-2</v>
          </cell>
          <cell r="K840">
            <v>33</v>
          </cell>
        </row>
        <row r="841">
          <cell r="A841" t="str">
            <v>Novotný1975</v>
          </cell>
          <cell r="B841" t="str">
            <v>Martin</v>
          </cell>
          <cell r="C841" t="str">
            <v>Novotný</v>
          </cell>
          <cell r="D841">
            <v>1975</v>
          </cell>
          <cell r="F841" t="str">
            <v> CZE</v>
          </cell>
          <cell r="G841" t="str">
            <v>MC49</v>
          </cell>
          <cell r="H841">
            <v>209</v>
          </cell>
          <cell r="I841">
            <v>3.8645833333333331E-2</v>
          </cell>
          <cell r="J841">
            <v>3.7928240740740742E-2</v>
          </cell>
          <cell r="K841">
            <v>21</v>
          </cell>
        </row>
        <row r="842">
          <cell r="A842" t="str">
            <v>Souckova1991</v>
          </cell>
          <cell r="B842" t="str">
            <v>Michaela</v>
          </cell>
          <cell r="C842" t="str">
            <v>Souckova</v>
          </cell>
          <cell r="D842">
            <v>1991</v>
          </cell>
          <cell r="F842" t="str">
            <v> CZE</v>
          </cell>
          <cell r="G842" t="str">
            <v>ZA29</v>
          </cell>
          <cell r="H842">
            <v>56</v>
          </cell>
          <cell r="I842">
            <v>3.8645833333333331E-2</v>
          </cell>
          <cell r="J842">
            <v>3.7928240740740742E-2</v>
          </cell>
          <cell r="K842">
            <v>33</v>
          </cell>
        </row>
        <row r="843">
          <cell r="A843" t="str">
            <v>Vršecký1978</v>
          </cell>
          <cell r="B843" t="str">
            <v>Michal</v>
          </cell>
          <cell r="C843" t="str">
            <v>Vršecký</v>
          </cell>
          <cell r="D843">
            <v>1978</v>
          </cell>
          <cell r="F843" t="str">
            <v> CZE</v>
          </cell>
          <cell r="G843" t="str">
            <v>MB39</v>
          </cell>
          <cell r="H843">
            <v>264</v>
          </cell>
          <cell r="I843">
            <v>3.8692129629629632E-2</v>
          </cell>
          <cell r="J843">
            <v>3.7928240740740742E-2</v>
          </cell>
          <cell r="K843">
            <v>21</v>
          </cell>
        </row>
        <row r="844">
          <cell r="A844" t="str">
            <v>Kincl1965</v>
          </cell>
          <cell r="B844" t="str">
            <v>Hubert</v>
          </cell>
          <cell r="C844" t="str">
            <v>Kincl</v>
          </cell>
          <cell r="D844">
            <v>1965</v>
          </cell>
          <cell r="E844" t="str">
            <v>Portos Praha Letňany</v>
          </cell>
          <cell r="F844" t="str">
            <v> CZE</v>
          </cell>
          <cell r="G844" t="str">
            <v>MD59</v>
          </cell>
          <cell r="H844">
            <v>77</v>
          </cell>
          <cell r="I844">
            <v>3.8692129629629632E-2</v>
          </cell>
          <cell r="J844">
            <v>3.7928240740740742E-2</v>
          </cell>
          <cell r="K844">
            <v>21</v>
          </cell>
        </row>
        <row r="845">
          <cell r="A845" t="str">
            <v>Márová1983</v>
          </cell>
          <cell r="B845" t="str">
            <v>Kristýna</v>
          </cell>
          <cell r="C845" t="str">
            <v>Márová</v>
          </cell>
          <cell r="D845">
            <v>1983</v>
          </cell>
          <cell r="E845" t="str">
            <v>x</v>
          </cell>
          <cell r="F845" t="str">
            <v> CZE</v>
          </cell>
          <cell r="G845" t="str">
            <v>ZB39</v>
          </cell>
          <cell r="H845">
            <v>61</v>
          </cell>
          <cell r="I845">
            <v>3.8877314814814816E-2</v>
          </cell>
          <cell r="J845">
            <v>3.7928240740740742E-2</v>
          </cell>
          <cell r="K845">
            <v>33</v>
          </cell>
        </row>
        <row r="846">
          <cell r="A846" t="str">
            <v>Melecha1976</v>
          </cell>
          <cell r="B846" t="str">
            <v>Miroslav</v>
          </cell>
          <cell r="C846" t="str">
            <v>Melecha</v>
          </cell>
          <cell r="D846">
            <v>1976</v>
          </cell>
          <cell r="F846" t="str">
            <v> CZE</v>
          </cell>
          <cell r="G846" t="str">
            <v>MC49</v>
          </cell>
          <cell r="H846">
            <v>214</v>
          </cell>
          <cell r="I846">
            <v>3.8935185185185191E-2</v>
          </cell>
          <cell r="J846">
            <v>3.7928240740740742E-2</v>
          </cell>
          <cell r="K846">
            <v>21</v>
          </cell>
        </row>
        <row r="847">
          <cell r="A847" t="str">
            <v>Otava1962</v>
          </cell>
          <cell r="B847" t="str">
            <v>Miroslav</v>
          </cell>
          <cell r="C847" t="str">
            <v>Otava</v>
          </cell>
          <cell r="D847">
            <v>1962</v>
          </cell>
          <cell r="E847" t="str">
            <v>Traged Team</v>
          </cell>
          <cell r="F847" t="str">
            <v> CZE</v>
          </cell>
          <cell r="G847" t="str">
            <v>MD59</v>
          </cell>
          <cell r="H847">
            <v>73</v>
          </cell>
          <cell r="I847">
            <v>3.8495370370370367E-2</v>
          </cell>
          <cell r="J847">
            <v>3.7939814814814815E-2</v>
          </cell>
          <cell r="K847">
            <v>21</v>
          </cell>
        </row>
        <row r="848">
          <cell r="A848" t="str">
            <v>Felber1973</v>
          </cell>
          <cell r="B848" t="str">
            <v>Tomáš</v>
          </cell>
          <cell r="C848" t="str">
            <v>Felber</v>
          </cell>
          <cell r="D848">
            <v>1973</v>
          </cell>
          <cell r="F848" t="str">
            <v> CZE</v>
          </cell>
          <cell r="G848" t="str">
            <v>MC49</v>
          </cell>
          <cell r="H848">
            <v>210</v>
          </cell>
          <cell r="I848">
            <v>3.876157407407408E-2</v>
          </cell>
          <cell r="J848">
            <v>3.7939814814814815E-2</v>
          </cell>
          <cell r="K848">
            <v>21</v>
          </cell>
        </row>
        <row r="849">
          <cell r="A849" t="str">
            <v>Malý1979</v>
          </cell>
          <cell r="B849" t="str">
            <v>Ondřej</v>
          </cell>
          <cell r="C849" t="str">
            <v>Malý</v>
          </cell>
          <cell r="D849">
            <v>1979</v>
          </cell>
          <cell r="E849" t="str">
            <v>Praha 9</v>
          </cell>
          <cell r="F849" t="str">
            <v> CZE</v>
          </cell>
          <cell r="G849" t="str">
            <v>MB39</v>
          </cell>
          <cell r="H849">
            <v>262</v>
          </cell>
          <cell r="I849">
            <v>3.8634259259259257E-2</v>
          </cell>
          <cell r="J849">
            <v>3.7951388888888889E-2</v>
          </cell>
          <cell r="K849">
            <v>21</v>
          </cell>
        </row>
        <row r="850">
          <cell r="A850" t="str">
            <v>Kokotíková1983</v>
          </cell>
          <cell r="B850" t="str">
            <v>Jarmila</v>
          </cell>
          <cell r="C850" t="str">
            <v>Kokotíková</v>
          </cell>
          <cell r="D850">
            <v>1983</v>
          </cell>
          <cell r="F850" t="str">
            <v> CZE</v>
          </cell>
          <cell r="G850" t="str">
            <v>ZB39</v>
          </cell>
          <cell r="H850">
            <v>58</v>
          </cell>
          <cell r="I850">
            <v>3.8634259259259257E-2</v>
          </cell>
          <cell r="J850">
            <v>3.7951388888888889E-2</v>
          </cell>
          <cell r="K850">
            <v>33</v>
          </cell>
        </row>
        <row r="851">
          <cell r="A851" t="str">
            <v>Mucha1964</v>
          </cell>
          <cell r="B851" t="str">
            <v>Aleš</v>
          </cell>
          <cell r="C851" t="str">
            <v>Mucha</v>
          </cell>
          <cell r="D851">
            <v>1964</v>
          </cell>
          <cell r="F851" t="str">
            <v> CZE</v>
          </cell>
          <cell r="G851" t="str">
            <v>MD59</v>
          </cell>
          <cell r="H851">
            <v>79</v>
          </cell>
          <cell r="I851">
            <v>3.8784722222222227E-2</v>
          </cell>
          <cell r="J851">
            <v>3.7951388888888889E-2</v>
          </cell>
          <cell r="K851">
            <v>21</v>
          </cell>
        </row>
        <row r="852">
          <cell r="A852" t="str">
            <v>Kalnova1990</v>
          </cell>
          <cell r="B852" t="str">
            <v>Alzbeta</v>
          </cell>
          <cell r="C852" t="str">
            <v>Kalnova</v>
          </cell>
          <cell r="D852">
            <v>1990</v>
          </cell>
          <cell r="F852" t="str">
            <v> SVK</v>
          </cell>
          <cell r="G852" t="str">
            <v>ZA29</v>
          </cell>
          <cell r="H852">
            <v>53</v>
          </cell>
          <cell r="I852">
            <v>3.8275462962962963E-2</v>
          </cell>
          <cell r="J852">
            <v>3.7974537037037036E-2</v>
          </cell>
          <cell r="K852">
            <v>33</v>
          </cell>
        </row>
        <row r="853">
          <cell r="A853" t="str">
            <v>Ročejdlová1990</v>
          </cell>
          <cell r="B853" t="str">
            <v>Markéta</v>
          </cell>
          <cell r="C853" t="str">
            <v>Ročejdlová</v>
          </cell>
          <cell r="D853">
            <v>1990</v>
          </cell>
          <cell r="F853" t="str">
            <v> CZE</v>
          </cell>
          <cell r="G853" t="str">
            <v>ZA29</v>
          </cell>
          <cell r="H853">
            <v>60</v>
          </cell>
          <cell r="I853">
            <v>3.8935185185185191E-2</v>
          </cell>
          <cell r="J853">
            <v>3.7974537037037036E-2</v>
          </cell>
          <cell r="K853">
            <v>33</v>
          </cell>
        </row>
        <row r="854">
          <cell r="A854" t="str">
            <v>Ridzoň1981</v>
          </cell>
          <cell r="B854" t="str">
            <v>Martin</v>
          </cell>
          <cell r="C854" t="str">
            <v>Ridzoň</v>
          </cell>
          <cell r="D854">
            <v>1981</v>
          </cell>
          <cell r="E854" t="str">
            <v>Praha Kbely</v>
          </cell>
          <cell r="F854" t="str">
            <v> CZE</v>
          </cell>
          <cell r="G854" t="str">
            <v>MB39</v>
          </cell>
          <cell r="H854">
            <v>271</v>
          </cell>
          <cell r="I854">
            <v>3.9178240740740743E-2</v>
          </cell>
          <cell r="J854">
            <v>3.7974537037037036E-2</v>
          </cell>
          <cell r="K854">
            <v>21</v>
          </cell>
        </row>
        <row r="855">
          <cell r="A855" t="str">
            <v>Souchová2001</v>
          </cell>
          <cell r="B855" t="str">
            <v>Anna</v>
          </cell>
          <cell r="C855" t="str">
            <v>Souchová</v>
          </cell>
          <cell r="D855">
            <v>2001</v>
          </cell>
          <cell r="E855" t="str">
            <v>SPONA Teplice</v>
          </cell>
          <cell r="F855" t="str">
            <v> CZE</v>
          </cell>
          <cell r="G855" t="str">
            <v>ZA29</v>
          </cell>
          <cell r="H855">
            <v>54</v>
          </cell>
          <cell r="I855">
            <v>3.8368055555555551E-2</v>
          </cell>
          <cell r="J855">
            <v>3.7986111111111116E-2</v>
          </cell>
          <cell r="K855">
            <v>33</v>
          </cell>
        </row>
        <row r="856">
          <cell r="A856" t="str">
            <v>Fabiánová1986</v>
          </cell>
          <cell r="B856" t="str">
            <v>Aneta</v>
          </cell>
          <cell r="C856" t="str">
            <v>Fabiánová</v>
          </cell>
          <cell r="D856">
            <v>1986</v>
          </cell>
          <cell r="F856" t="str">
            <v> CZE</v>
          </cell>
          <cell r="G856" t="str">
            <v>ZB39</v>
          </cell>
          <cell r="H856">
            <v>60</v>
          </cell>
          <cell r="I856">
            <v>3.8807870370370375E-2</v>
          </cell>
          <cell r="J856">
            <v>3.7997685185185183E-2</v>
          </cell>
          <cell r="K856">
            <v>33</v>
          </cell>
        </row>
        <row r="857">
          <cell r="A857" t="str">
            <v>Váchová1994</v>
          </cell>
          <cell r="B857" t="str">
            <v>Petra</v>
          </cell>
          <cell r="C857" t="str">
            <v>Váchová</v>
          </cell>
          <cell r="D857">
            <v>1994</v>
          </cell>
          <cell r="F857" t="str">
            <v> CZE</v>
          </cell>
          <cell r="G857" t="str">
            <v>ZA29</v>
          </cell>
          <cell r="H857">
            <v>59</v>
          </cell>
          <cell r="I857">
            <v>3.892361111111111E-2</v>
          </cell>
          <cell r="J857">
            <v>3.7997685185185183E-2</v>
          </cell>
          <cell r="K857">
            <v>33</v>
          </cell>
        </row>
        <row r="858">
          <cell r="A858" t="str">
            <v>Ráž1976</v>
          </cell>
          <cell r="B858" t="str">
            <v>Michal</v>
          </cell>
          <cell r="C858" t="str">
            <v>Ráž</v>
          </cell>
          <cell r="D858">
            <v>1976</v>
          </cell>
          <cell r="F858" t="str">
            <v> CZE</v>
          </cell>
          <cell r="G858" t="str">
            <v>MC49</v>
          </cell>
          <cell r="H858">
            <v>206</v>
          </cell>
          <cell r="I858">
            <v>3.8564814814814816E-2</v>
          </cell>
          <cell r="J858">
            <v>3.8032407407407411E-2</v>
          </cell>
          <cell r="K858">
            <v>21</v>
          </cell>
        </row>
        <row r="859">
          <cell r="A859" t="str">
            <v>Monsportová1996</v>
          </cell>
          <cell r="B859" t="str">
            <v>Eliška</v>
          </cell>
          <cell r="C859" t="str">
            <v>Monsportová</v>
          </cell>
          <cell r="D859">
            <v>1996</v>
          </cell>
          <cell r="F859" t="str">
            <v> CZE</v>
          </cell>
          <cell r="G859" t="str">
            <v>ZA29</v>
          </cell>
          <cell r="H859">
            <v>55</v>
          </cell>
          <cell r="I859">
            <v>3.8645833333333331E-2</v>
          </cell>
          <cell r="J859">
            <v>3.8067129629629631E-2</v>
          </cell>
          <cell r="K859">
            <v>33</v>
          </cell>
        </row>
        <row r="860">
          <cell r="A860" t="str">
            <v>Schejbal1981</v>
          </cell>
          <cell r="B860" t="str">
            <v>Robert</v>
          </cell>
          <cell r="C860" t="str">
            <v>Schejbal</v>
          </cell>
          <cell r="D860">
            <v>1981</v>
          </cell>
          <cell r="E860" t="str">
            <v>Praha</v>
          </cell>
          <cell r="F860" t="str">
            <v> CZE</v>
          </cell>
          <cell r="G860" t="str">
            <v>MB39</v>
          </cell>
          <cell r="H860">
            <v>263</v>
          </cell>
          <cell r="I860">
            <v>3.8680555555555558E-2</v>
          </cell>
          <cell r="J860">
            <v>3.8067129629629631E-2</v>
          </cell>
          <cell r="K860">
            <v>21</v>
          </cell>
        </row>
        <row r="861">
          <cell r="A861" t="str">
            <v>Dluhoš1975</v>
          </cell>
          <cell r="B861" t="str">
            <v>Daniel</v>
          </cell>
          <cell r="C861" t="str">
            <v>Dluhoš</v>
          </cell>
          <cell r="D861">
            <v>1975</v>
          </cell>
          <cell r="E861" t="str">
            <v>Běžecký klub České spořitelny</v>
          </cell>
          <cell r="F861" t="str">
            <v> CZE</v>
          </cell>
          <cell r="G861" t="str">
            <v>MC49</v>
          </cell>
          <cell r="H861">
            <v>213</v>
          </cell>
          <cell r="I861">
            <v>3.8900462962962963E-2</v>
          </cell>
          <cell r="J861">
            <v>3.8078703703703705E-2</v>
          </cell>
          <cell r="K861">
            <v>21</v>
          </cell>
        </row>
        <row r="862">
          <cell r="A862" t="str">
            <v>Lexa1982</v>
          </cell>
          <cell r="B862" t="str">
            <v>Radek</v>
          </cell>
          <cell r="C862" t="str">
            <v>Lexa</v>
          </cell>
          <cell r="D862">
            <v>1982</v>
          </cell>
          <cell r="E862" t="str">
            <v>Běžecký klub České spořitelny</v>
          </cell>
          <cell r="F862" t="str">
            <v> CZE</v>
          </cell>
          <cell r="G862" t="str">
            <v>MB39</v>
          </cell>
          <cell r="H862">
            <v>265</v>
          </cell>
          <cell r="I862">
            <v>3.8935185185185191E-2</v>
          </cell>
          <cell r="J862">
            <v>3.8090277777777778E-2</v>
          </cell>
          <cell r="K862">
            <v>21</v>
          </cell>
        </row>
        <row r="863">
          <cell r="A863" t="str">
            <v>Turnhöfer1963</v>
          </cell>
          <cell r="B863" t="str">
            <v>Jaroslav</v>
          </cell>
          <cell r="C863" t="str">
            <v>Turnhöfer</v>
          </cell>
          <cell r="D863">
            <v>1963</v>
          </cell>
          <cell r="E863" t="str">
            <v>Sklárna AJETO Lindava</v>
          </cell>
          <cell r="F863" t="str">
            <v> CZE</v>
          </cell>
          <cell r="G863" t="str">
            <v>MD59</v>
          </cell>
          <cell r="H863">
            <v>80</v>
          </cell>
          <cell r="I863">
            <v>3.9074074074074074E-2</v>
          </cell>
          <cell r="J863">
            <v>3.8136574074074073E-2</v>
          </cell>
          <cell r="K863">
            <v>21</v>
          </cell>
        </row>
        <row r="864">
          <cell r="A864" t="str">
            <v>Hanáková1986</v>
          </cell>
          <cell r="B864" t="str">
            <v>Radka</v>
          </cell>
          <cell r="C864" t="str">
            <v>Hanáková</v>
          </cell>
          <cell r="D864">
            <v>1986</v>
          </cell>
          <cell r="E864" t="str">
            <v>Praha 9</v>
          </cell>
          <cell r="F864" t="str">
            <v> CZE</v>
          </cell>
          <cell r="G864" t="str">
            <v>ZB39</v>
          </cell>
          <cell r="H864">
            <v>66</v>
          </cell>
          <cell r="I864">
            <v>3.9027777777777779E-2</v>
          </cell>
          <cell r="J864">
            <v>3.8182870370370374E-2</v>
          </cell>
          <cell r="K864">
            <v>33</v>
          </cell>
        </row>
        <row r="865">
          <cell r="A865" t="str">
            <v>Šlápota1979</v>
          </cell>
          <cell r="B865" t="str">
            <v>Ladislav</v>
          </cell>
          <cell r="C865" t="str">
            <v>Šlápota</v>
          </cell>
          <cell r="D865">
            <v>1979</v>
          </cell>
          <cell r="E865" t="str">
            <v>Běžecký klub České spořitelny</v>
          </cell>
          <cell r="F865" t="str">
            <v> CZE</v>
          </cell>
          <cell r="G865" t="str">
            <v>MB39</v>
          </cell>
          <cell r="H865">
            <v>272</v>
          </cell>
          <cell r="I865">
            <v>3.920138888888889E-2</v>
          </cell>
          <cell r="J865">
            <v>3.8182870370370374E-2</v>
          </cell>
          <cell r="K865">
            <v>21</v>
          </cell>
        </row>
        <row r="866">
          <cell r="A866" t="str">
            <v>Balíková1995</v>
          </cell>
          <cell r="B866" t="str">
            <v>Tereza</v>
          </cell>
          <cell r="C866" t="str">
            <v>Balíková</v>
          </cell>
          <cell r="D866">
            <v>1995</v>
          </cell>
          <cell r="E866" t="str">
            <v>BMC SKIBIKECENTRUM.CZ</v>
          </cell>
          <cell r="F866" t="str">
            <v> CZE</v>
          </cell>
          <cell r="G866" t="str">
            <v>ZA29</v>
          </cell>
          <cell r="H866">
            <v>57</v>
          </cell>
          <cell r="I866">
            <v>3.8668981481481478E-2</v>
          </cell>
          <cell r="J866">
            <v>3.8194444444444441E-2</v>
          </cell>
          <cell r="K866">
            <v>31</v>
          </cell>
        </row>
        <row r="867">
          <cell r="A867" t="str">
            <v>Kožuchová1981</v>
          </cell>
          <cell r="B867" t="str">
            <v>Kateřina</v>
          </cell>
          <cell r="C867" t="str">
            <v>Kožuchová</v>
          </cell>
          <cell r="D867">
            <v>1981</v>
          </cell>
          <cell r="F867" t="str">
            <v> CZE</v>
          </cell>
          <cell r="G867" t="str">
            <v>ZB39</v>
          </cell>
          <cell r="H867">
            <v>68</v>
          </cell>
          <cell r="I867">
            <v>3.923611111111111E-2</v>
          </cell>
          <cell r="J867">
            <v>3.8194444444444441E-2</v>
          </cell>
          <cell r="K867">
            <v>31</v>
          </cell>
        </row>
        <row r="868">
          <cell r="A868" t="str">
            <v>Janska1982</v>
          </cell>
          <cell r="B868" t="str">
            <v>Katerina</v>
          </cell>
          <cell r="C868" t="str">
            <v>Janska</v>
          </cell>
          <cell r="D868">
            <v>1982</v>
          </cell>
          <cell r="F868" t="str">
            <v> CZE</v>
          </cell>
          <cell r="G868" t="str">
            <v>ZB39</v>
          </cell>
          <cell r="H868">
            <v>63</v>
          </cell>
          <cell r="I868">
            <v>3.8900462962962963E-2</v>
          </cell>
          <cell r="J868">
            <v>3.8206018518518521E-2</v>
          </cell>
          <cell r="K868">
            <v>31</v>
          </cell>
        </row>
        <row r="869">
          <cell r="A869" t="str">
            <v>Švorc1963</v>
          </cell>
          <cell r="B869" t="str">
            <v>Jan</v>
          </cell>
          <cell r="C869" t="str">
            <v>Švorc</v>
          </cell>
          <cell r="D869">
            <v>1963</v>
          </cell>
          <cell r="E869" t="str">
            <v>Hradec Králové</v>
          </cell>
          <cell r="F869" t="str">
            <v> CZE</v>
          </cell>
          <cell r="G869" t="str">
            <v>MD59</v>
          </cell>
          <cell r="H869">
            <v>78</v>
          </cell>
          <cell r="I869">
            <v>3.8703703703703705E-2</v>
          </cell>
          <cell r="J869">
            <v>3.8217592592592588E-2</v>
          </cell>
          <cell r="K869">
            <v>20</v>
          </cell>
        </row>
        <row r="870">
          <cell r="A870" t="str">
            <v>Pruner1983</v>
          </cell>
          <cell r="B870" t="str">
            <v>Zdeněk</v>
          </cell>
          <cell r="C870" t="str">
            <v>Pruner</v>
          </cell>
          <cell r="D870">
            <v>1983</v>
          </cell>
          <cell r="E870" t="str">
            <v>Praha</v>
          </cell>
          <cell r="F870" t="str">
            <v> CZE</v>
          </cell>
          <cell r="G870" t="str">
            <v>MB39</v>
          </cell>
          <cell r="H870">
            <v>266</v>
          </cell>
          <cell r="I870">
            <v>3.8993055555555552E-2</v>
          </cell>
          <cell r="J870">
            <v>3.8217592592592588E-2</v>
          </cell>
          <cell r="K870">
            <v>20</v>
          </cell>
        </row>
        <row r="871">
          <cell r="A871" t="str">
            <v>Holasová1954</v>
          </cell>
          <cell r="B871" t="str">
            <v>Jarmila</v>
          </cell>
          <cell r="C871" t="str">
            <v>Holasová</v>
          </cell>
          <cell r="D871">
            <v>1954</v>
          </cell>
          <cell r="E871" t="str">
            <v>Tragéd Team Praha</v>
          </cell>
          <cell r="F871" t="str">
            <v> CZE</v>
          </cell>
          <cell r="G871" t="str">
            <v>ZE69</v>
          </cell>
          <cell r="H871">
            <v>2</v>
          </cell>
          <cell r="I871">
            <v>3.8657407407407404E-2</v>
          </cell>
          <cell r="J871">
            <v>3.8252314814814815E-2</v>
          </cell>
          <cell r="K871">
            <v>31</v>
          </cell>
        </row>
        <row r="872">
          <cell r="A872" t="str">
            <v>Danišová1974</v>
          </cell>
          <cell r="B872" t="str">
            <v>Iva</v>
          </cell>
          <cell r="C872" t="str">
            <v>Danišová</v>
          </cell>
          <cell r="D872">
            <v>1974</v>
          </cell>
          <cell r="E872" t="str">
            <v>Běžecký klub České spořitelny</v>
          </cell>
          <cell r="F872" t="str">
            <v> CZE</v>
          </cell>
          <cell r="G872" t="str">
            <v>ZC49</v>
          </cell>
          <cell r="H872">
            <v>50</v>
          </cell>
          <cell r="I872">
            <v>3.9039351851851853E-2</v>
          </cell>
          <cell r="J872">
            <v>3.8263888888888889E-2</v>
          </cell>
          <cell r="K872">
            <v>31</v>
          </cell>
        </row>
        <row r="873">
          <cell r="A873" t="str">
            <v>Melicharova1987</v>
          </cell>
          <cell r="B873" t="str">
            <v>Kristyna</v>
          </cell>
          <cell r="C873" t="str">
            <v>Melicharova</v>
          </cell>
          <cell r="D873">
            <v>1987</v>
          </cell>
          <cell r="E873" t="str">
            <v>Jdu běhat</v>
          </cell>
          <cell r="F873" t="str">
            <v> CZE</v>
          </cell>
          <cell r="G873" t="str">
            <v>ZB39</v>
          </cell>
          <cell r="H873">
            <v>67</v>
          </cell>
          <cell r="I873">
            <v>3.9155092592592596E-2</v>
          </cell>
          <cell r="J873">
            <v>3.8263888888888889E-2</v>
          </cell>
          <cell r="K873">
            <v>31</v>
          </cell>
        </row>
        <row r="874">
          <cell r="A874" t="str">
            <v>Pospíšilová1970</v>
          </cell>
          <cell r="B874" t="str">
            <v>Jiřina</v>
          </cell>
          <cell r="C874" t="str">
            <v>Pospíšilová</v>
          </cell>
          <cell r="D874">
            <v>1970</v>
          </cell>
          <cell r="E874" t="str">
            <v>Adventní běhání</v>
          </cell>
          <cell r="F874" t="str">
            <v> CZE</v>
          </cell>
          <cell r="G874" t="str">
            <v>ZC49</v>
          </cell>
          <cell r="H874">
            <v>52</v>
          </cell>
          <cell r="I874">
            <v>3.9212962962962963E-2</v>
          </cell>
          <cell r="J874">
            <v>3.8263888888888889E-2</v>
          </cell>
          <cell r="K874">
            <v>31</v>
          </cell>
        </row>
        <row r="875">
          <cell r="A875" t="str">
            <v>Vrana1967</v>
          </cell>
          <cell r="B875" t="str">
            <v>Hynek</v>
          </cell>
          <cell r="C875" t="str">
            <v>Vrana</v>
          </cell>
          <cell r="D875">
            <v>1967</v>
          </cell>
          <cell r="E875" t="str">
            <v>Pilulka.cz</v>
          </cell>
          <cell r="F875" t="str">
            <v> CZE</v>
          </cell>
          <cell r="G875" t="str">
            <v>MD59</v>
          </cell>
          <cell r="H875">
            <v>71</v>
          </cell>
          <cell r="I875">
            <v>3.8379629629629632E-2</v>
          </cell>
          <cell r="J875">
            <v>3.8275462962962963E-2</v>
          </cell>
          <cell r="K875">
            <v>20</v>
          </cell>
        </row>
        <row r="876">
          <cell r="A876" t="str">
            <v>Vevera1995</v>
          </cell>
          <cell r="B876" t="str">
            <v>Lukáš</v>
          </cell>
          <cell r="C876" t="str">
            <v>Vevera</v>
          </cell>
          <cell r="D876">
            <v>1995</v>
          </cell>
          <cell r="E876" t="str">
            <v>ISC Praha</v>
          </cell>
          <cell r="F876" t="str">
            <v> CZE</v>
          </cell>
          <cell r="G876" t="str">
            <v>MA29</v>
          </cell>
          <cell r="H876">
            <v>99</v>
          </cell>
          <cell r="I876">
            <v>3.8958333333333338E-2</v>
          </cell>
          <cell r="J876">
            <v>3.8287037037037036E-2</v>
          </cell>
          <cell r="K876">
            <v>20</v>
          </cell>
        </row>
        <row r="877">
          <cell r="A877" t="str">
            <v>Brzáková1977</v>
          </cell>
          <cell r="B877" t="str">
            <v>Zuzana</v>
          </cell>
          <cell r="C877" t="str">
            <v>Brzáková</v>
          </cell>
          <cell r="D877">
            <v>1977</v>
          </cell>
          <cell r="F877" t="str">
            <v> CZE</v>
          </cell>
          <cell r="G877" t="str">
            <v>ZC49</v>
          </cell>
          <cell r="H877">
            <v>48</v>
          </cell>
          <cell r="I877">
            <v>3.8599537037037036E-2</v>
          </cell>
          <cell r="J877">
            <v>3.829861111111111E-2</v>
          </cell>
          <cell r="K877">
            <v>31</v>
          </cell>
        </row>
        <row r="878">
          <cell r="A878" t="str">
            <v>Dvořáková1985</v>
          </cell>
          <cell r="B878" t="str">
            <v>Alena</v>
          </cell>
          <cell r="C878" t="str">
            <v>Dvořáková</v>
          </cell>
          <cell r="D878">
            <v>1985</v>
          </cell>
          <cell r="E878" t="str">
            <v>Běžecký klub České spořitelny</v>
          </cell>
          <cell r="F878" t="str">
            <v> CZE</v>
          </cell>
          <cell r="G878" t="str">
            <v>ZB39</v>
          </cell>
          <cell r="H878">
            <v>64</v>
          </cell>
          <cell r="I878">
            <v>3.8958333333333338E-2</v>
          </cell>
          <cell r="J878">
            <v>3.8310185185185183E-2</v>
          </cell>
          <cell r="K878">
            <v>31</v>
          </cell>
        </row>
        <row r="879">
          <cell r="A879" t="str">
            <v>Tomáš1965</v>
          </cell>
          <cell r="B879" t="str">
            <v>Petr</v>
          </cell>
          <cell r="C879" t="str">
            <v>Tomáš</v>
          </cell>
          <cell r="D879">
            <v>1965</v>
          </cell>
          <cell r="E879" t="str">
            <v>KVM 1881</v>
          </cell>
          <cell r="F879" t="str">
            <v> CZE</v>
          </cell>
          <cell r="G879" t="str">
            <v>MD59</v>
          </cell>
          <cell r="H879">
            <v>81</v>
          </cell>
          <cell r="I879">
            <v>3.9293981481481485E-2</v>
          </cell>
          <cell r="J879">
            <v>3.8321759259259257E-2</v>
          </cell>
          <cell r="K879">
            <v>20</v>
          </cell>
        </row>
        <row r="880">
          <cell r="A880" t="str">
            <v>Sýkora1959</v>
          </cell>
          <cell r="B880" t="str">
            <v>Jozef</v>
          </cell>
          <cell r="C880" t="str">
            <v>Sýkora</v>
          </cell>
          <cell r="D880">
            <v>1959</v>
          </cell>
          <cell r="F880" t="str">
            <v> SVK</v>
          </cell>
          <cell r="G880" t="str">
            <v>MD59</v>
          </cell>
          <cell r="H880">
            <v>76</v>
          </cell>
          <cell r="I880">
            <v>3.8680555555555558E-2</v>
          </cell>
          <cell r="J880">
            <v>3.8333333333333337E-2</v>
          </cell>
          <cell r="K880">
            <v>20</v>
          </cell>
        </row>
        <row r="881">
          <cell r="A881" t="str">
            <v>Brablec1978</v>
          </cell>
          <cell r="B881" t="str">
            <v>Martin</v>
          </cell>
          <cell r="C881" t="str">
            <v>Brablec</v>
          </cell>
          <cell r="D881">
            <v>1978</v>
          </cell>
          <cell r="F881" t="str">
            <v> CZE</v>
          </cell>
          <cell r="G881" t="str">
            <v>MB39</v>
          </cell>
          <cell r="H881">
            <v>270</v>
          </cell>
          <cell r="I881">
            <v>3.9155092592592596E-2</v>
          </cell>
          <cell r="J881">
            <v>3.8344907407407411E-2</v>
          </cell>
          <cell r="K881">
            <v>20</v>
          </cell>
        </row>
        <row r="882">
          <cell r="A882" t="str">
            <v>Kyselová1973</v>
          </cell>
          <cell r="B882" t="str">
            <v>Sylva</v>
          </cell>
          <cell r="C882" t="str">
            <v>Kyselová</v>
          </cell>
          <cell r="D882">
            <v>1973</v>
          </cell>
          <cell r="E882" t="str">
            <v>Rungo pro ženy</v>
          </cell>
          <cell r="F882" t="str">
            <v> CZE</v>
          </cell>
          <cell r="G882" t="str">
            <v>ZC49</v>
          </cell>
          <cell r="H882">
            <v>53</v>
          </cell>
          <cell r="I882">
            <v>3.9224537037037037E-2</v>
          </cell>
          <cell r="J882">
            <v>3.8344907407407411E-2</v>
          </cell>
          <cell r="K882">
            <v>31</v>
          </cell>
        </row>
        <row r="883">
          <cell r="A883" t="str">
            <v>Rabhi1981</v>
          </cell>
          <cell r="B883" t="str">
            <v>Blanka</v>
          </cell>
          <cell r="C883" t="str">
            <v>Rabhi</v>
          </cell>
          <cell r="D883">
            <v>1981</v>
          </cell>
          <cell r="F883" t="str">
            <v> CZE</v>
          </cell>
          <cell r="G883" t="str">
            <v>ZB39</v>
          </cell>
          <cell r="H883">
            <v>62</v>
          </cell>
          <cell r="I883">
            <v>3.8877314814814816E-2</v>
          </cell>
          <cell r="J883">
            <v>3.8368055555555551E-2</v>
          </cell>
          <cell r="K883">
            <v>31</v>
          </cell>
        </row>
        <row r="884">
          <cell r="A884" t="str">
            <v>Janovský1981</v>
          </cell>
          <cell r="B884" t="str">
            <v>Jan</v>
          </cell>
          <cell r="C884" t="str">
            <v>Janovský</v>
          </cell>
          <cell r="D884">
            <v>1981</v>
          </cell>
          <cell r="F884" t="str">
            <v> CZE</v>
          </cell>
          <cell r="G884" t="str">
            <v>MB39</v>
          </cell>
          <cell r="H884">
            <v>269</v>
          </cell>
          <cell r="I884">
            <v>3.9131944444444448E-2</v>
          </cell>
          <cell r="J884">
            <v>3.8402777777777779E-2</v>
          </cell>
          <cell r="K884">
            <v>20</v>
          </cell>
        </row>
        <row r="885">
          <cell r="A885" t="str">
            <v>Menšíková1988</v>
          </cell>
          <cell r="B885" t="str">
            <v>Sylvie</v>
          </cell>
          <cell r="C885" t="str">
            <v>Menšíková</v>
          </cell>
          <cell r="D885">
            <v>1988</v>
          </cell>
          <cell r="E885" t="str">
            <v>Jdu běhat</v>
          </cell>
          <cell r="F885" t="str">
            <v> CZE</v>
          </cell>
          <cell r="G885" t="str">
            <v>ZA29</v>
          </cell>
          <cell r="H885">
            <v>61</v>
          </cell>
          <cell r="I885">
            <v>3.9293981481481485E-2</v>
          </cell>
          <cell r="J885">
            <v>3.8402777777777779E-2</v>
          </cell>
          <cell r="K885">
            <v>31</v>
          </cell>
        </row>
        <row r="886">
          <cell r="A886" t="str">
            <v>Vrabčáková1986</v>
          </cell>
          <cell r="B886" t="str">
            <v>Lucie</v>
          </cell>
          <cell r="C886" t="str">
            <v>Vrabčáková</v>
          </cell>
          <cell r="D886">
            <v>1986</v>
          </cell>
          <cell r="E886" t="str">
            <v>Kutná Hora</v>
          </cell>
          <cell r="F886" t="str">
            <v> CZE</v>
          </cell>
          <cell r="G886" t="str">
            <v>ZB39</v>
          </cell>
          <cell r="H886">
            <v>70</v>
          </cell>
          <cell r="I886">
            <v>3.9409722222222221E-2</v>
          </cell>
          <cell r="J886">
            <v>3.8449074074074073E-2</v>
          </cell>
          <cell r="K886">
            <v>31</v>
          </cell>
        </row>
        <row r="887">
          <cell r="A887" t="str">
            <v>Škoda1975</v>
          </cell>
          <cell r="B887" t="str">
            <v>Milan</v>
          </cell>
          <cell r="C887" t="str">
            <v>Škoda</v>
          </cell>
          <cell r="D887">
            <v>1975</v>
          </cell>
          <cell r="F887" t="str">
            <v> CZE</v>
          </cell>
          <cell r="G887" t="str">
            <v>MC49</v>
          </cell>
          <cell r="H887">
            <v>211</v>
          </cell>
          <cell r="I887">
            <v>3.8796296296296294E-2</v>
          </cell>
          <cell r="J887">
            <v>3.847222222222222E-2</v>
          </cell>
          <cell r="K887">
            <v>20</v>
          </cell>
        </row>
        <row r="888">
          <cell r="A888" t="str">
            <v>Chlupatá1950</v>
          </cell>
          <cell r="B888" t="str">
            <v>Jana</v>
          </cell>
          <cell r="C888" t="str">
            <v>Chlupatá</v>
          </cell>
          <cell r="D888">
            <v>1950</v>
          </cell>
          <cell r="E888" t="str">
            <v>SABZO Praha</v>
          </cell>
          <cell r="F888" t="str">
            <v> CZE</v>
          </cell>
          <cell r="G888" t="str">
            <v>ZE69</v>
          </cell>
          <cell r="H888">
            <v>3</v>
          </cell>
          <cell r="I888">
            <v>3.9085648148148147E-2</v>
          </cell>
          <cell r="J888">
            <v>3.847222222222222E-2</v>
          </cell>
          <cell r="K888">
            <v>31</v>
          </cell>
        </row>
        <row r="889">
          <cell r="A889" t="str">
            <v>Švingr1953</v>
          </cell>
          <cell r="B889" t="str">
            <v>Pavel</v>
          </cell>
          <cell r="C889" t="str">
            <v>Švingr</v>
          </cell>
          <cell r="D889">
            <v>1953</v>
          </cell>
          <cell r="E889" t="str">
            <v>BK Louny</v>
          </cell>
          <cell r="F889" t="str">
            <v> CZE</v>
          </cell>
          <cell r="G889" t="str">
            <v>ME69</v>
          </cell>
          <cell r="H889">
            <v>26</v>
          </cell>
          <cell r="I889">
            <v>3.9155092592592596E-2</v>
          </cell>
          <cell r="J889">
            <v>3.847222222222222E-2</v>
          </cell>
          <cell r="K889">
            <v>20</v>
          </cell>
        </row>
        <row r="890">
          <cell r="A890" t="str">
            <v>Pecha1965</v>
          </cell>
          <cell r="B890" t="str">
            <v>Vladan</v>
          </cell>
          <cell r="C890" t="str">
            <v>Pecha</v>
          </cell>
          <cell r="D890">
            <v>1965</v>
          </cell>
          <cell r="E890" t="str">
            <v>Chihuahua Devils</v>
          </cell>
          <cell r="F890" t="str">
            <v> CZE</v>
          </cell>
          <cell r="G890" t="str">
            <v>MD59</v>
          </cell>
          <cell r="H890">
            <v>82</v>
          </cell>
          <cell r="I890">
            <v>3.9317129629629625E-2</v>
          </cell>
          <cell r="J890">
            <v>3.8483796296296294E-2</v>
          </cell>
          <cell r="K890">
            <v>20</v>
          </cell>
        </row>
        <row r="891">
          <cell r="A891" t="str">
            <v>Viktořík1976</v>
          </cell>
          <cell r="B891" t="str">
            <v>Jindřich</v>
          </cell>
          <cell r="C891" t="str">
            <v>Viktořík</v>
          </cell>
          <cell r="D891">
            <v>1976</v>
          </cell>
          <cell r="F891" t="str">
            <v> CZE</v>
          </cell>
          <cell r="G891" t="str">
            <v>MC49</v>
          </cell>
          <cell r="H891">
            <v>212</v>
          </cell>
          <cell r="I891">
            <v>3.888888888888889E-2</v>
          </cell>
          <cell r="J891">
            <v>3.8564814814814816E-2</v>
          </cell>
          <cell r="K891">
            <v>20</v>
          </cell>
        </row>
        <row r="892">
          <cell r="A892" t="str">
            <v>Milec1982</v>
          </cell>
          <cell r="B892" t="str">
            <v>Andrej</v>
          </cell>
          <cell r="C892" t="str">
            <v>Milec</v>
          </cell>
          <cell r="D892">
            <v>1982</v>
          </cell>
          <cell r="F892" t="str">
            <v> CZE</v>
          </cell>
          <cell r="G892" t="str">
            <v>MB39</v>
          </cell>
          <cell r="H892">
            <v>268</v>
          </cell>
          <cell r="I892">
            <v>3.9131944444444448E-2</v>
          </cell>
          <cell r="J892">
            <v>3.858796296296297E-2</v>
          </cell>
          <cell r="K892">
            <v>20</v>
          </cell>
        </row>
        <row r="893">
          <cell r="A893" t="str">
            <v>Šimek1973</v>
          </cell>
          <cell r="B893" t="str">
            <v>Stanislav</v>
          </cell>
          <cell r="C893" t="str">
            <v>Šimek</v>
          </cell>
          <cell r="D893">
            <v>1973</v>
          </cell>
          <cell r="E893" t="str">
            <v>Praha</v>
          </cell>
          <cell r="F893" t="str">
            <v> CZE</v>
          </cell>
          <cell r="G893" t="str">
            <v>MC49</v>
          </cell>
          <cell r="H893">
            <v>215</v>
          </cell>
          <cell r="I893">
            <v>3.9270833333333331E-2</v>
          </cell>
          <cell r="J893">
            <v>3.858796296296297E-2</v>
          </cell>
          <cell r="K893">
            <v>20</v>
          </cell>
        </row>
        <row r="894">
          <cell r="A894" t="str">
            <v>Vokounová1989</v>
          </cell>
          <cell r="B894" t="str">
            <v>Lucie</v>
          </cell>
          <cell r="C894" t="str">
            <v>Vokounová</v>
          </cell>
          <cell r="D894">
            <v>1989</v>
          </cell>
          <cell r="F894" t="str">
            <v> CZE</v>
          </cell>
          <cell r="G894" t="str">
            <v>ZA29</v>
          </cell>
          <cell r="H894">
            <v>62</v>
          </cell>
          <cell r="I894">
            <v>3.936342592592592E-2</v>
          </cell>
          <cell r="J894">
            <v>3.861111111111111E-2</v>
          </cell>
          <cell r="K894">
            <v>31</v>
          </cell>
        </row>
        <row r="895">
          <cell r="A895" t="str">
            <v>Dolečková1991</v>
          </cell>
          <cell r="B895" t="str">
            <v>Romana</v>
          </cell>
          <cell r="C895" t="str">
            <v>Dolečková</v>
          </cell>
          <cell r="D895">
            <v>1991</v>
          </cell>
          <cell r="E895" t="str">
            <v>Křinec</v>
          </cell>
          <cell r="F895" t="str">
            <v> CZE</v>
          </cell>
          <cell r="G895" t="str">
            <v>ZA29</v>
          </cell>
          <cell r="H895">
            <v>63</v>
          </cell>
          <cell r="I895">
            <v>3.9375E-2</v>
          </cell>
          <cell r="J895">
            <v>3.8634259259259257E-2</v>
          </cell>
          <cell r="K895">
            <v>31</v>
          </cell>
        </row>
        <row r="896">
          <cell r="A896" t="str">
            <v>Blažková1972</v>
          </cell>
          <cell r="B896" t="str">
            <v>Bibiána</v>
          </cell>
          <cell r="C896" t="str">
            <v>Blažková</v>
          </cell>
          <cell r="D896">
            <v>1972</v>
          </cell>
          <cell r="F896" t="str">
            <v> CZE</v>
          </cell>
          <cell r="G896" t="str">
            <v>ZC49</v>
          </cell>
          <cell r="H896">
            <v>54</v>
          </cell>
          <cell r="I896">
            <v>3.9398148148148147E-2</v>
          </cell>
          <cell r="J896">
            <v>3.8634259259259257E-2</v>
          </cell>
          <cell r="K896">
            <v>31</v>
          </cell>
        </row>
        <row r="897">
          <cell r="A897" t="str">
            <v>Čáslava1953</v>
          </cell>
          <cell r="B897" t="str">
            <v>Petr</v>
          </cell>
          <cell r="C897" t="str">
            <v>Čáslava</v>
          </cell>
          <cell r="D897">
            <v>1953</v>
          </cell>
          <cell r="E897" t="str">
            <v>Teplice</v>
          </cell>
          <cell r="F897" t="str">
            <v> CZE</v>
          </cell>
          <cell r="G897" t="str">
            <v>ME69</v>
          </cell>
          <cell r="H897">
            <v>27</v>
          </cell>
          <cell r="I897">
            <v>3.9432870370370368E-2</v>
          </cell>
          <cell r="J897">
            <v>3.8657407407407404E-2</v>
          </cell>
          <cell r="K897">
            <v>20</v>
          </cell>
        </row>
        <row r="898">
          <cell r="A898" t="str">
            <v>Jelonek1970</v>
          </cell>
          <cell r="B898" t="str">
            <v>František</v>
          </cell>
          <cell r="C898" t="str">
            <v>Jelonek</v>
          </cell>
          <cell r="D898">
            <v>1970</v>
          </cell>
          <cell r="F898" t="str">
            <v> CZE</v>
          </cell>
          <cell r="G898" t="str">
            <v>MC49</v>
          </cell>
          <cell r="H898">
            <v>220</v>
          </cell>
          <cell r="I898">
            <v>3.9780092592592589E-2</v>
          </cell>
          <cell r="J898">
            <v>3.8668981481481478E-2</v>
          </cell>
          <cell r="K898">
            <v>20</v>
          </cell>
        </row>
        <row r="899">
          <cell r="A899" t="str">
            <v>Šimečková1980</v>
          </cell>
          <cell r="B899" t="str">
            <v>Angelika</v>
          </cell>
          <cell r="C899" t="str">
            <v>Šimečková</v>
          </cell>
          <cell r="D899">
            <v>1980</v>
          </cell>
          <cell r="E899" t="str">
            <v>Praha 9</v>
          </cell>
          <cell r="F899" t="str">
            <v> CZE</v>
          </cell>
          <cell r="G899" t="str">
            <v>ZB39</v>
          </cell>
          <cell r="H899">
            <v>69</v>
          </cell>
          <cell r="I899">
            <v>3.9293981481481485E-2</v>
          </cell>
          <cell r="J899">
            <v>3.8703703703703705E-2</v>
          </cell>
          <cell r="K899">
            <v>31</v>
          </cell>
        </row>
        <row r="900">
          <cell r="A900" t="str">
            <v>Souchová1974</v>
          </cell>
          <cell r="B900" t="str">
            <v>Helena</v>
          </cell>
          <cell r="C900" t="str">
            <v>Souchová</v>
          </cell>
          <cell r="D900">
            <v>1974</v>
          </cell>
          <cell r="E900" t="str">
            <v>SPONA Teplice</v>
          </cell>
          <cell r="F900" t="str">
            <v> CZE</v>
          </cell>
          <cell r="G900" t="str">
            <v>ZC49</v>
          </cell>
          <cell r="H900">
            <v>51</v>
          </cell>
          <cell r="I900">
            <v>3.9097222222222221E-2</v>
          </cell>
          <cell r="J900">
            <v>3.8715277777777779E-2</v>
          </cell>
          <cell r="K900">
            <v>31</v>
          </cell>
        </row>
        <row r="901">
          <cell r="A901" t="str">
            <v>Šimeček1978</v>
          </cell>
          <cell r="B901" t="str">
            <v>Tomáš</v>
          </cell>
          <cell r="C901" t="str">
            <v>Šimeček</v>
          </cell>
          <cell r="D901">
            <v>1978</v>
          </cell>
          <cell r="E901" t="str">
            <v>www.prostebeham.cz</v>
          </cell>
          <cell r="F901" t="str">
            <v> CZE</v>
          </cell>
          <cell r="G901" t="str">
            <v>MB39</v>
          </cell>
          <cell r="H901">
            <v>273</v>
          </cell>
          <cell r="I901">
            <v>3.9305555555555559E-2</v>
          </cell>
          <cell r="J901">
            <v>3.8715277777777779E-2</v>
          </cell>
          <cell r="K901">
            <v>20</v>
          </cell>
        </row>
        <row r="902">
          <cell r="A902" t="str">
            <v>Otava1981</v>
          </cell>
          <cell r="B902" t="str">
            <v>Tomáš</v>
          </cell>
          <cell r="C902" t="str">
            <v>Otava</v>
          </cell>
          <cell r="D902">
            <v>1981</v>
          </cell>
          <cell r="E902" t="str">
            <v>Traged Team</v>
          </cell>
          <cell r="F902" t="str">
            <v> CZE</v>
          </cell>
          <cell r="G902" t="str">
            <v>MB39</v>
          </cell>
          <cell r="H902">
            <v>276</v>
          </cell>
          <cell r="I902">
            <v>3.9629629629629633E-2</v>
          </cell>
          <cell r="J902">
            <v>3.8726851851851853E-2</v>
          </cell>
          <cell r="K902">
            <v>20</v>
          </cell>
        </row>
        <row r="903">
          <cell r="A903" t="str">
            <v>Srubar1975</v>
          </cell>
          <cell r="B903" t="str">
            <v>Jiri</v>
          </cell>
          <cell r="C903" t="str">
            <v>Srubar</v>
          </cell>
          <cell r="D903">
            <v>1975</v>
          </cell>
          <cell r="F903" t="str">
            <v> CZE</v>
          </cell>
          <cell r="G903" t="str">
            <v>MC49</v>
          </cell>
          <cell r="H903">
            <v>217</v>
          </cell>
          <cell r="I903">
            <v>3.9710648148148148E-2</v>
          </cell>
          <cell r="J903">
            <v>3.8726851851851853E-2</v>
          </cell>
          <cell r="K903">
            <v>20</v>
          </cell>
        </row>
        <row r="904">
          <cell r="A904" t="str">
            <v>Petr1982</v>
          </cell>
          <cell r="B904" t="str">
            <v>Zbyněk</v>
          </cell>
          <cell r="C904" t="str">
            <v>Petr</v>
          </cell>
          <cell r="D904">
            <v>1982</v>
          </cell>
          <cell r="E904" t="str">
            <v>Dexter Cycling</v>
          </cell>
          <cell r="F904" t="str">
            <v> CZE</v>
          </cell>
          <cell r="G904" t="str">
            <v>MB39</v>
          </cell>
          <cell r="H904">
            <v>280</v>
          </cell>
          <cell r="I904">
            <v>3.9872685185185185E-2</v>
          </cell>
          <cell r="J904">
            <v>3.875E-2</v>
          </cell>
          <cell r="K904">
            <v>20</v>
          </cell>
        </row>
        <row r="905">
          <cell r="A905" t="str">
            <v>Eliášek1976</v>
          </cell>
          <cell r="B905" t="str">
            <v>Petr</v>
          </cell>
          <cell r="C905" t="str">
            <v>Eliášek</v>
          </cell>
          <cell r="D905">
            <v>1976</v>
          </cell>
          <cell r="F905" t="str">
            <v> CZE</v>
          </cell>
          <cell r="G905" t="str">
            <v>MC49</v>
          </cell>
          <cell r="H905">
            <v>216</v>
          </cell>
          <cell r="I905">
            <v>3.9594907407407405E-2</v>
          </cell>
          <cell r="J905">
            <v>3.8773148148148147E-2</v>
          </cell>
          <cell r="K905">
            <v>20</v>
          </cell>
        </row>
        <row r="906">
          <cell r="A906" t="str">
            <v>Eliášková1977</v>
          </cell>
          <cell r="B906" t="str">
            <v>Klára</v>
          </cell>
          <cell r="C906" t="str">
            <v>Eliášková</v>
          </cell>
          <cell r="D906">
            <v>1977</v>
          </cell>
          <cell r="F906" t="str">
            <v> CZE</v>
          </cell>
          <cell r="G906" t="str">
            <v>ZC49</v>
          </cell>
          <cell r="H906">
            <v>56</v>
          </cell>
          <cell r="I906">
            <v>3.9606481481481479E-2</v>
          </cell>
          <cell r="J906">
            <v>3.8773148148148147E-2</v>
          </cell>
          <cell r="K906">
            <v>31</v>
          </cell>
        </row>
        <row r="907">
          <cell r="A907" t="str">
            <v>Večerek1983</v>
          </cell>
          <cell r="B907" t="str">
            <v>Jiří</v>
          </cell>
          <cell r="C907" t="str">
            <v>Večerek</v>
          </cell>
          <cell r="D907">
            <v>1983</v>
          </cell>
          <cell r="E907" t="str">
            <v>Open Gym Brandýs n/L</v>
          </cell>
          <cell r="F907" t="str">
            <v> CZE</v>
          </cell>
          <cell r="G907" t="str">
            <v>MB39</v>
          </cell>
          <cell r="H907">
            <v>274</v>
          </cell>
          <cell r="I907">
            <v>3.9386574074074074E-2</v>
          </cell>
          <cell r="J907">
            <v>3.8842592592592588E-2</v>
          </cell>
          <cell r="K907">
            <v>20</v>
          </cell>
        </row>
        <row r="908">
          <cell r="A908" t="str">
            <v>Pituchová1988</v>
          </cell>
          <cell r="B908" t="str">
            <v>Vladimíra</v>
          </cell>
          <cell r="C908" t="str">
            <v>Pituchová</v>
          </cell>
          <cell r="D908">
            <v>1988</v>
          </cell>
          <cell r="F908" t="str">
            <v> SVK</v>
          </cell>
          <cell r="G908" t="str">
            <v>ZA29</v>
          </cell>
          <cell r="H908">
            <v>66</v>
          </cell>
          <cell r="I908">
            <v>3.9733796296296302E-2</v>
          </cell>
          <cell r="J908">
            <v>3.8877314814814816E-2</v>
          </cell>
          <cell r="K908">
            <v>31</v>
          </cell>
        </row>
        <row r="909">
          <cell r="A909" t="str">
            <v>Přibil1985</v>
          </cell>
          <cell r="B909" t="str">
            <v>Karel</v>
          </cell>
          <cell r="C909" t="str">
            <v>Přibil</v>
          </cell>
          <cell r="D909">
            <v>1985</v>
          </cell>
          <cell r="E909" t="str">
            <v>Karel</v>
          </cell>
          <cell r="F909" t="str">
            <v> CZE</v>
          </cell>
          <cell r="G909" t="str">
            <v>MB39</v>
          </cell>
          <cell r="H909">
            <v>278</v>
          </cell>
          <cell r="I909">
            <v>3.982638888888889E-2</v>
          </cell>
          <cell r="J909">
            <v>3.888888888888889E-2</v>
          </cell>
          <cell r="K909">
            <v>19</v>
          </cell>
        </row>
        <row r="910">
          <cell r="A910" t="str">
            <v>Voldrich1978</v>
          </cell>
          <cell r="B910" t="str">
            <v>Milan</v>
          </cell>
          <cell r="C910" t="str">
            <v>Voldrich</v>
          </cell>
          <cell r="D910">
            <v>1978</v>
          </cell>
          <cell r="F910" t="str">
            <v> CZE</v>
          </cell>
          <cell r="G910" t="str">
            <v>MB39</v>
          </cell>
          <cell r="H910">
            <v>277</v>
          </cell>
          <cell r="I910">
            <v>3.9745370370370368E-2</v>
          </cell>
          <cell r="J910">
            <v>3.8900462962962963E-2</v>
          </cell>
          <cell r="K910">
            <v>19</v>
          </cell>
        </row>
        <row r="911">
          <cell r="A911" t="str">
            <v>Halounová1968</v>
          </cell>
          <cell r="B911" t="str">
            <v>Lenka</v>
          </cell>
          <cell r="C911" t="str">
            <v>Halounová</v>
          </cell>
          <cell r="D911">
            <v>1968</v>
          </cell>
          <cell r="F911" t="str">
            <v> CZE</v>
          </cell>
          <cell r="G911" t="str">
            <v>ZC49</v>
          </cell>
          <cell r="H911">
            <v>55</v>
          </cell>
          <cell r="I911">
            <v>3.9571759259259258E-2</v>
          </cell>
          <cell r="J911">
            <v>3.8912037037037037E-2</v>
          </cell>
          <cell r="K911">
            <v>29</v>
          </cell>
        </row>
        <row r="912">
          <cell r="A912" t="str">
            <v>Haloun1964</v>
          </cell>
          <cell r="B912" t="str">
            <v>Pavel</v>
          </cell>
          <cell r="C912" t="str">
            <v>Haloun</v>
          </cell>
          <cell r="D912">
            <v>1964</v>
          </cell>
          <cell r="F912" t="str">
            <v> CZE</v>
          </cell>
          <cell r="G912" t="str">
            <v>MD59</v>
          </cell>
          <cell r="H912">
            <v>83</v>
          </cell>
          <cell r="I912">
            <v>3.9560185185185184E-2</v>
          </cell>
          <cell r="J912">
            <v>3.892361111111111E-2</v>
          </cell>
          <cell r="K912">
            <v>19</v>
          </cell>
        </row>
        <row r="913">
          <cell r="A913" t="str">
            <v>Hoskovcová1990</v>
          </cell>
          <cell r="B913" t="str">
            <v>Žaneta</v>
          </cell>
          <cell r="C913" t="str">
            <v>Hoskovcová</v>
          </cell>
          <cell r="D913">
            <v>1990</v>
          </cell>
          <cell r="E913" t="str">
            <v>ChaBrusiči</v>
          </cell>
          <cell r="F913" t="str">
            <v> CZE</v>
          </cell>
          <cell r="G913" t="str">
            <v>ZA29</v>
          </cell>
          <cell r="H913">
            <v>64</v>
          </cell>
          <cell r="I913">
            <v>3.9421296296296295E-2</v>
          </cell>
          <cell r="J913">
            <v>3.8969907407407404E-2</v>
          </cell>
          <cell r="K913">
            <v>29</v>
          </cell>
        </row>
        <row r="914">
          <cell r="A914" t="str">
            <v>Nováková1987</v>
          </cell>
          <cell r="B914" t="str">
            <v>Eliška</v>
          </cell>
          <cell r="C914" t="str">
            <v>Nováková</v>
          </cell>
          <cell r="D914">
            <v>1987</v>
          </cell>
          <cell r="F914" t="str">
            <v> CZE</v>
          </cell>
          <cell r="G914" t="str">
            <v>ZB39</v>
          </cell>
          <cell r="H914">
            <v>71</v>
          </cell>
          <cell r="I914">
            <v>3.9432870370370368E-2</v>
          </cell>
          <cell r="J914">
            <v>3.8993055555555552E-2</v>
          </cell>
          <cell r="K914">
            <v>29</v>
          </cell>
        </row>
        <row r="915">
          <cell r="A915" t="str">
            <v>Motlová1986</v>
          </cell>
          <cell r="B915" t="str">
            <v>Tereza</v>
          </cell>
          <cell r="C915" t="str">
            <v>Motlová</v>
          </cell>
          <cell r="D915">
            <v>1986</v>
          </cell>
          <cell r="F915" t="str">
            <v> CZE</v>
          </cell>
          <cell r="G915" t="str">
            <v>ZB39</v>
          </cell>
          <cell r="H915">
            <v>72</v>
          </cell>
          <cell r="I915">
            <v>3.9641203703703706E-2</v>
          </cell>
          <cell r="J915">
            <v>3.8993055555555552E-2</v>
          </cell>
          <cell r="K915">
            <v>29</v>
          </cell>
        </row>
        <row r="916">
          <cell r="A916" t="str">
            <v>Kříž1986</v>
          </cell>
          <cell r="B916" t="str">
            <v>Štěpán</v>
          </cell>
          <cell r="C916" t="str">
            <v>Kříž</v>
          </cell>
          <cell r="D916">
            <v>1986</v>
          </cell>
          <cell r="F916" t="str">
            <v> CZE</v>
          </cell>
          <cell r="G916" t="str">
            <v>MB39</v>
          </cell>
          <cell r="H916">
            <v>279</v>
          </cell>
          <cell r="I916">
            <v>3.9861111111111111E-2</v>
          </cell>
          <cell r="J916">
            <v>3.8993055555555552E-2</v>
          </cell>
          <cell r="K916">
            <v>19</v>
          </cell>
        </row>
        <row r="917">
          <cell r="A917" t="str">
            <v>Břízová1975</v>
          </cell>
          <cell r="B917" t="str">
            <v>Markéta</v>
          </cell>
          <cell r="C917" t="str">
            <v>Břízová</v>
          </cell>
          <cell r="D917">
            <v>1975</v>
          </cell>
          <cell r="F917" t="str">
            <v> CZE</v>
          </cell>
          <cell r="G917" t="str">
            <v>ZC49</v>
          </cell>
          <cell r="H917">
            <v>57</v>
          </cell>
          <cell r="I917">
            <v>3.9884259259259258E-2</v>
          </cell>
          <cell r="J917">
            <v>3.8993055555555552E-2</v>
          </cell>
          <cell r="K917">
            <v>29</v>
          </cell>
        </row>
        <row r="918">
          <cell r="A918" t="str">
            <v>Maršál1979</v>
          </cell>
          <cell r="B918" t="str">
            <v>David</v>
          </cell>
          <cell r="C918" t="str">
            <v>Maršál</v>
          </cell>
          <cell r="D918">
            <v>1979</v>
          </cell>
          <cell r="E918" t="str">
            <v>Praha</v>
          </cell>
          <cell r="F918" t="str">
            <v> CZE</v>
          </cell>
          <cell r="G918" t="str">
            <v>MB39</v>
          </cell>
          <cell r="H918">
            <v>275</v>
          </cell>
          <cell r="I918">
            <v>3.951388888888889E-2</v>
          </cell>
          <cell r="J918">
            <v>3.9004629629629632E-2</v>
          </cell>
          <cell r="K918">
            <v>19</v>
          </cell>
        </row>
        <row r="919">
          <cell r="A919" t="str">
            <v>Knotek1975</v>
          </cell>
          <cell r="B919" t="str">
            <v>Tomáš</v>
          </cell>
          <cell r="C919" t="str">
            <v>Knotek</v>
          </cell>
          <cell r="D919">
            <v>1975</v>
          </cell>
          <cell r="F919" t="str">
            <v> CZE</v>
          </cell>
          <cell r="G919" t="str">
            <v>MC49</v>
          </cell>
          <cell r="H919">
            <v>223</v>
          </cell>
          <cell r="I919">
            <v>3.9976851851851854E-2</v>
          </cell>
          <cell r="J919">
            <v>3.9016203703703699E-2</v>
          </cell>
          <cell r="K919">
            <v>19</v>
          </cell>
        </row>
        <row r="920">
          <cell r="A920" t="str">
            <v>Cabejšek1978</v>
          </cell>
          <cell r="B920" t="str">
            <v>Michal</v>
          </cell>
          <cell r="C920" t="str">
            <v>Cabejšek</v>
          </cell>
          <cell r="D920">
            <v>1978</v>
          </cell>
          <cell r="E920" t="str">
            <v>Bojuju sám se sebou a za sebe:)</v>
          </cell>
          <cell r="F920" t="str">
            <v> CZE</v>
          </cell>
          <cell r="G920" t="str">
            <v>MB39</v>
          </cell>
          <cell r="H920">
            <v>283</v>
          </cell>
          <cell r="I920">
            <v>4.0115740740740737E-2</v>
          </cell>
          <cell r="J920">
            <v>3.9016203703703699E-2</v>
          </cell>
          <cell r="K920">
            <v>19</v>
          </cell>
        </row>
        <row r="921">
          <cell r="A921" t="str">
            <v>Čornej1977</v>
          </cell>
          <cell r="B921" t="str">
            <v>Jan</v>
          </cell>
          <cell r="C921" t="str">
            <v>Čornej</v>
          </cell>
          <cell r="D921">
            <v>1977</v>
          </cell>
          <cell r="F921" t="str">
            <v> CZE</v>
          </cell>
          <cell r="G921" t="str">
            <v>MC49</v>
          </cell>
          <cell r="H921">
            <v>219</v>
          </cell>
          <cell r="I921">
            <v>3.9756944444444449E-2</v>
          </cell>
          <cell r="J921">
            <v>3.9074074074074074E-2</v>
          </cell>
          <cell r="K921">
            <v>19</v>
          </cell>
        </row>
        <row r="922">
          <cell r="A922" t="str">
            <v>Kršková1982</v>
          </cell>
          <cell r="B922" t="str">
            <v>Kateřina</v>
          </cell>
          <cell r="C922" t="str">
            <v>Kršková</v>
          </cell>
          <cell r="D922">
            <v>1982</v>
          </cell>
          <cell r="F922" t="str">
            <v> CZE</v>
          </cell>
          <cell r="G922" t="str">
            <v>ZB39</v>
          </cell>
          <cell r="H922">
            <v>77</v>
          </cell>
          <cell r="I922">
            <v>3.9942129629629626E-2</v>
          </cell>
          <cell r="J922">
            <v>3.9074074074074074E-2</v>
          </cell>
          <cell r="K922">
            <v>29</v>
          </cell>
        </row>
        <row r="923">
          <cell r="A923" t="str">
            <v>Kolomičenková1987</v>
          </cell>
          <cell r="B923" t="str">
            <v>Nataliya</v>
          </cell>
          <cell r="C923" t="str">
            <v>Kolomičenková</v>
          </cell>
          <cell r="D923">
            <v>1987</v>
          </cell>
          <cell r="E923" t="str">
            <v>SRTG - Praha</v>
          </cell>
          <cell r="F923" t="str">
            <v> CZE</v>
          </cell>
          <cell r="G923" t="str">
            <v>ZB39</v>
          </cell>
          <cell r="H923">
            <v>73</v>
          </cell>
          <cell r="I923">
            <v>3.9745370370370368E-2</v>
          </cell>
          <cell r="J923">
            <v>3.9085648148148147E-2</v>
          </cell>
          <cell r="K923">
            <v>29</v>
          </cell>
        </row>
        <row r="924">
          <cell r="A924" t="str">
            <v>Svobodová1985</v>
          </cell>
          <cell r="B924" t="str">
            <v>Marcela</v>
          </cell>
          <cell r="C924" t="str">
            <v>Svobodová</v>
          </cell>
          <cell r="D924">
            <v>1985</v>
          </cell>
          <cell r="F924" t="str">
            <v> CZE</v>
          </cell>
          <cell r="G924" t="str">
            <v>ZB39</v>
          </cell>
          <cell r="H924">
            <v>76</v>
          </cell>
          <cell r="I924">
            <v>3.9884259259259258E-2</v>
          </cell>
          <cell r="J924">
            <v>3.9120370370370368E-2</v>
          </cell>
          <cell r="K924">
            <v>29</v>
          </cell>
        </row>
        <row r="925">
          <cell r="A925" t="str">
            <v>Jakešová1960</v>
          </cell>
          <cell r="B925" t="str">
            <v>Jitka</v>
          </cell>
          <cell r="C925" t="str">
            <v>Jakešová</v>
          </cell>
          <cell r="D925">
            <v>1960</v>
          </cell>
          <cell r="F925" t="str">
            <v> CZE</v>
          </cell>
          <cell r="G925" t="str">
            <v>ZD59</v>
          </cell>
          <cell r="H925">
            <v>12</v>
          </cell>
          <cell r="I925">
            <v>4.0057870370370369E-2</v>
          </cell>
          <cell r="J925">
            <v>3.9120370370370368E-2</v>
          </cell>
          <cell r="K925">
            <v>29</v>
          </cell>
        </row>
        <row r="926">
          <cell r="A926" t="str">
            <v>Holaj1976</v>
          </cell>
          <cell r="B926" t="str">
            <v>Zdeněk</v>
          </cell>
          <cell r="C926" t="str">
            <v>Holaj</v>
          </cell>
          <cell r="D926">
            <v>1976</v>
          </cell>
          <cell r="E926" t="str">
            <v>Zapařený půlky</v>
          </cell>
          <cell r="F926" t="str">
            <v> CZE</v>
          </cell>
          <cell r="G926" t="str">
            <v>MC49</v>
          </cell>
          <cell r="H926">
            <v>221</v>
          </cell>
          <cell r="I926">
            <v>3.9861111111111111E-2</v>
          </cell>
          <cell r="J926">
            <v>3.9131944444444448E-2</v>
          </cell>
          <cell r="K926">
            <v>19</v>
          </cell>
        </row>
        <row r="927">
          <cell r="A927" t="str">
            <v>Ottová1972</v>
          </cell>
          <cell r="B927" t="str">
            <v>Ivana</v>
          </cell>
          <cell r="C927" t="str">
            <v>Ottová</v>
          </cell>
          <cell r="D927">
            <v>1972</v>
          </cell>
          <cell r="E927" t="str">
            <v>LERIKA</v>
          </cell>
          <cell r="F927" t="str">
            <v> CZE</v>
          </cell>
          <cell r="G927" t="str">
            <v>ZC49</v>
          </cell>
          <cell r="H927">
            <v>58</v>
          </cell>
          <cell r="I927">
            <v>3.9907407407407412E-2</v>
          </cell>
          <cell r="J927">
            <v>3.9131944444444448E-2</v>
          </cell>
          <cell r="K927">
            <v>29</v>
          </cell>
        </row>
        <row r="928">
          <cell r="A928" t="str">
            <v>Štancík1978</v>
          </cell>
          <cell r="B928" t="str">
            <v>Roman</v>
          </cell>
          <cell r="C928" t="str">
            <v>Štancík</v>
          </cell>
          <cell r="D928">
            <v>1978</v>
          </cell>
          <cell r="E928" t="str">
            <v>Zapařený půlky</v>
          </cell>
          <cell r="F928" t="str">
            <v> CZE</v>
          </cell>
          <cell r="G928" t="str">
            <v>MB39</v>
          </cell>
          <cell r="H928">
            <v>281</v>
          </cell>
          <cell r="I928">
            <v>3.9872685185185185E-2</v>
          </cell>
          <cell r="J928">
            <v>3.9155092592592596E-2</v>
          </cell>
          <cell r="K928">
            <v>19</v>
          </cell>
        </row>
        <row r="929">
          <cell r="A929" t="str">
            <v>Voříšek1952</v>
          </cell>
          <cell r="B929" t="str">
            <v>Jaroslav</v>
          </cell>
          <cell r="C929" t="str">
            <v>Voříšek</v>
          </cell>
          <cell r="D929">
            <v>1952</v>
          </cell>
          <cell r="E929" t="str">
            <v>AC Královské Vinohrady</v>
          </cell>
          <cell r="F929" t="str">
            <v> CZE</v>
          </cell>
          <cell r="G929" t="str">
            <v>ME69</v>
          </cell>
          <cell r="H929">
            <v>28</v>
          </cell>
          <cell r="I929">
            <v>3.9687500000000001E-2</v>
          </cell>
          <cell r="J929">
            <v>3.9166666666666662E-2</v>
          </cell>
          <cell r="K929">
            <v>19</v>
          </cell>
        </row>
        <row r="930">
          <cell r="A930" t="str">
            <v>Vlášková1990</v>
          </cell>
          <cell r="B930" t="str">
            <v>Aneta</v>
          </cell>
          <cell r="C930" t="str">
            <v>Vlášková</v>
          </cell>
          <cell r="D930">
            <v>1990</v>
          </cell>
          <cell r="E930" t="str">
            <v>Poly Group cz, s.r.o.</v>
          </cell>
          <cell r="F930" t="str">
            <v> CZE</v>
          </cell>
          <cell r="G930" t="str">
            <v>ZA29</v>
          </cell>
          <cell r="H930">
            <v>67</v>
          </cell>
          <cell r="I930">
            <v>3.9953703703703707E-2</v>
          </cell>
          <cell r="J930">
            <v>3.920138888888889E-2</v>
          </cell>
          <cell r="K930">
            <v>29</v>
          </cell>
        </row>
        <row r="931">
          <cell r="A931" t="str">
            <v>Bartoš1968</v>
          </cell>
          <cell r="B931" t="str">
            <v>Petr</v>
          </cell>
          <cell r="C931" t="str">
            <v>Bartoš</v>
          </cell>
          <cell r="D931">
            <v>1968</v>
          </cell>
          <cell r="F931" t="str">
            <v> CZE</v>
          </cell>
          <cell r="G931" t="str">
            <v>MC49</v>
          </cell>
          <cell r="H931">
            <v>224</v>
          </cell>
          <cell r="I931">
            <v>3.9988425925925927E-2</v>
          </cell>
          <cell r="J931">
            <v>3.920138888888889E-2</v>
          </cell>
          <cell r="K931">
            <v>19</v>
          </cell>
        </row>
        <row r="932">
          <cell r="A932" t="str">
            <v>Bačkovská1978</v>
          </cell>
          <cell r="B932" t="str">
            <v>Petra</v>
          </cell>
          <cell r="C932" t="str">
            <v>Bačkovská</v>
          </cell>
          <cell r="D932">
            <v>1978</v>
          </cell>
          <cell r="E932" t="str">
            <v>Běžecký klub České spořitelny</v>
          </cell>
          <cell r="F932" t="str">
            <v> CZE</v>
          </cell>
          <cell r="G932" t="str">
            <v>ZB39</v>
          </cell>
          <cell r="H932">
            <v>74</v>
          </cell>
          <cell r="I932">
            <v>3.9872685185185185E-2</v>
          </cell>
          <cell r="J932">
            <v>3.923611111111111E-2</v>
          </cell>
          <cell r="K932">
            <v>29</v>
          </cell>
        </row>
        <row r="933">
          <cell r="A933" t="str">
            <v>Procházka1986</v>
          </cell>
          <cell r="B933" t="str">
            <v>Jakub</v>
          </cell>
          <cell r="C933" t="str">
            <v>Procházka</v>
          </cell>
          <cell r="D933">
            <v>1986</v>
          </cell>
          <cell r="F933" t="str">
            <v> CZE</v>
          </cell>
          <cell r="G933" t="str">
            <v>MB39</v>
          </cell>
          <cell r="H933">
            <v>282</v>
          </cell>
          <cell r="I933">
            <v>3.9918981481481479E-2</v>
          </cell>
          <cell r="J933">
            <v>3.923611111111111E-2</v>
          </cell>
          <cell r="K933">
            <v>19</v>
          </cell>
        </row>
        <row r="934">
          <cell r="A934" t="str">
            <v>Mazánek1963</v>
          </cell>
          <cell r="B934" t="str">
            <v>Karel</v>
          </cell>
          <cell r="C934" t="str">
            <v>Mazánek</v>
          </cell>
          <cell r="D934">
            <v>1963</v>
          </cell>
          <cell r="E934" t="str">
            <v>Run Team Svárov</v>
          </cell>
          <cell r="F934" t="str">
            <v> CZE</v>
          </cell>
          <cell r="G934" t="str">
            <v>MD59</v>
          </cell>
          <cell r="H934">
            <v>84</v>
          </cell>
          <cell r="I934">
            <v>3.9803240740740743E-2</v>
          </cell>
          <cell r="J934">
            <v>3.9247685185185184E-2</v>
          </cell>
          <cell r="K934">
            <v>19</v>
          </cell>
        </row>
        <row r="935">
          <cell r="A935" t="str">
            <v>Daliborová1970</v>
          </cell>
          <cell r="B935" t="str">
            <v>Ivana</v>
          </cell>
          <cell r="C935" t="str">
            <v>Daliborová</v>
          </cell>
          <cell r="D935">
            <v>1970</v>
          </cell>
          <cell r="F935" t="str">
            <v> CZE</v>
          </cell>
          <cell r="G935" t="str">
            <v>ZC49</v>
          </cell>
          <cell r="H935">
            <v>60</v>
          </cell>
          <cell r="I935">
            <v>3.9918981481481479E-2</v>
          </cell>
          <cell r="J935">
            <v>3.9259259259259258E-2</v>
          </cell>
          <cell r="K935">
            <v>29</v>
          </cell>
        </row>
        <row r="936">
          <cell r="A936" t="str">
            <v>Bartoň1976</v>
          </cell>
          <cell r="B936" t="str">
            <v>Ondřej</v>
          </cell>
          <cell r="C936" t="str">
            <v>Bartoň</v>
          </cell>
          <cell r="D936">
            <v>1976</v>
          </cell>
          <cell r="F936" t="str">
            <v> CZE</v>
          </cell>
          <cell r="G936" t="str">
            <v>MC49</v>
          </cell>
          <cell r="H936">
            <v>226</v>
          </cell>
          <cell r="I936">
            <v>4.0219907407407406E-2</v>
          </cell>
          <cell r="J936">
            <v>3.9328703703703706E-2</v>
          </cell>
          <cell r="K936">
            <v>19</v>
          </cell>
        </row>
        <row r="937">
          <cell r="A937" t="str">
            <v>Fabiánová1991</v>
          </cell>
          <cell r="B937" t="str">
            <v>Ivana</v>
          </cell>
          <cell r="C937" t="str">
            <v>Fabiánová</v>
          </cell>
          <cell r="D937">
            <v>1991</v>
          </cell>
          <cell r="F937" t="str">
            <v> CZE</v>
          </cell>
          <cell r="G937" t="str">
            <v>ZA29</v>
          </cell>
          <cell r="H937">
            <v>65</v>
          </cell>
          <cell r="I937">
            <v>3.9606481481481479E-2</v>
          </cell>
          <cell r="J937">
            <v>3.9340277777777773E-2</v>
          </cell>
          <cell r="K937">
            <v>29</v>
          </cell>
        </row>
        <row r="938">
          <cell r="A938" t="str">
            <v>Rylková1985</v>
          </cell>
          <cell r="B938" t="str">
            <v>Kateřina</v>
          </cell>
          <cell r="C938" t="str">
            <v>Rylková</v>
          </cell>
          <cell r="D938">
            <v>1985</v>
          </cell>
          <cell r="E938" t="str">
            <v>AFPoint</v>
          </cell>
          <cell r="F938" t="str">
            <v> CZE</v>
          </cell>
          <cell r="G938" t="str">
            <v>ZB39</v>
          </cell>
          <cell r="H938">
            <v>75</v>
          </cell>
          <cell r="I938">
            <v>3.9872685185185185E-2</v>
          </cell>
          <cell r="J938">
            <v>3.936342592592592E-2</v>
          </cell>
          <cell r="K938">
            <v>29</v>
          </cell>
        </row>
        <row r="939">
          <cell r="A939" t="str">
            <v>Beníšek1973</v>
          </cell>
          <cell r="B939" t="str">
            <v>Radek</v>
          </cell>
          <cell r="C939" t="str">
            <v>Beníšek</v>
          </cell>
          <cell r="D939">
            <v>1973</v>
          </cell>
          <cell r="F939" t="str">
            <v> CZE</v>
          </cell>
          <cell r="G939" t="str">
            <v>MC49</v>
          </cell>
          <cell r="H939">
            <v>225</v>
          </cell>
          <cell r="I939">
            <v>4.0185185185185185E-2</v>
          </cell>
          <cell r="J939">
            <v>3.936342592592592E-2</v>
          </cell>
          <cell r="K939">
            <v>19</v>
          </cell>
        </row>
        <row r="940">
          <cell r="A940" t="str">
            <v>Balada1989</v>
          </cell>
          <cell r="B940" t="str">
            <v>Ivo</v>
          </cell>
          <cell r="C940" t="str">
            <v>Balada</v>
          </cell>
          <cell r="D940">
            <v>1989</v>
          </cell>
          <cell r="E940" t="str">
            <v>Běžecký klub České spořitelny</v>
          </cell>
          <cell r="F940" t="str">
            <v> CZE</v>
          </cell>
          <cell r="G940" t="str">
            <v>MA29</v>
          </cell>
          <cell r="H940">
            <v>100</v>
          </cell>
          <cell r="I940">
            <v>4.0069444444444442E-2</v>
          </cell>
          <cell r="J940">
            <v>3.9375E-2</v>
          </cell>
          <cell r="K940">
            <v>19</v>
          </cell>
        </row>
        <row r="941">
          <cell r="A941" t="str">
            <v>Logojda1971</v>
          </cell>
          <cell r="B941" t="str">
            <v>Jiří</v>
          </cell>
          <cell r="C941" t="str">
            <v>Logojda</v>
          </cell>
          <cell r="D941">
            <v>1971</v>
          </cell>
          <cell r="E941" t="str">
            <v>Crosstelocvicna</v>
          </cell>
          <cell r="F941" t="str">
            <v> CZE</v>
          </cell>
          <cell r="G941" t="str">
            <v>MC49</v>
          </cell>
          <cell r="H941">
            <v>218</v>
          </cell>
          <cell r="I941">
            <v>3.9722222222222221E-2</v>
          </cell>
          <cell r="J941">
            <v>3.9432870370370368E-2</v>
          </cell>
          <cell r="K941">
            <v>19</v>
          </cell>
        </row>
        <row r="942">
          <cell r="A942" t="str">
            <v>Klementová1993</v>
          </cell>
          <cell r="B942" t="str">
            <v>Nikola</v>
          </cell>
          <cell r="C942" t="str">
            <v>Klementová</v>
          </cell>
          <cell r="D942">
            <v>1993</v>
          </cell>
          <cell r="F942" t="str">
            <v> CZE</v>
          </cell>
          <cell r="G942" t="str">
            <v>ZA29</v>
          </cell>
          <cell r="H942">
            <v>70</v>
          </cell>
          <cell r="I942">
            <v>4.0324074074074075E-2</v>
          </cell>
          <cell r="J942">
            <v>3.9444444444444442E-2</v>
          </cell>
          <cell r="K942">
            <v>29</v>
          </cell>
        </row>
        <row r="943">
          <cell r="A943" t="str">
            <v>Holas1952</v>
          </cell>
          <cell r="B943" t="str">
            <v>Jaromír</v>
          </cell>
          <cell r="C943" t="str">
            <v>Holas</v>
          </cell>
          <cell r="D943">
            <v>1952</v>
          </cell>
          <cell r="E943" t="str">
            <v>Tragéd Team Praha</v>
          </cell>
          <cell r="F943" t="str">
            <v> CZE</v>
          </cell>
          <cell r="G943" t="str">
            <v>ME69</v>
          </cell>
          <cell r="H943">
            <v>31</v>
          </cell>
          <cell r="I943">
            <v>4.0428240740740744E-2</v>
          </cell>
          <cell r="J943">
            <v>3.9467592592592596E-2</v>
          </cell>
          <cell r="K943">
            <v>19</v>
          </cell>
        </row>
        <row r="944">
          <cell r="A944" t="str">
            <v>Ovčinikov1950</v>
          </cell>
          <cell r="B944" t="str">
            <v>Milan</v>
          </cell>
          <cell r="C944" t="str">
            <v>Ovčinikov</v>
          </cell>
          <cell r="D944">
            <v>1950</v>
          </cell>
          <cell r="E944" t="str">
            <v>SABZO</v>
          </cell>
          <cell r="F944" t="str">
            <v> CZE</v>
          </cell>
          <cell r="G944" t="str">
            <v>ME69</v>
          </cell>
          <cell r="H944">
            <v>29</v>
          </cell>
          <cell r="I944">
            <v>4.0393518518518516E-2</v>
          </cell>
          <cell r="J944">
            <v>3.9490740740740743E-2</v>
          </cell>
          <cell r="K944">
            <v>19</v>
          </cell>
        </row>
        <row r="945">
          <cell r="A945" t="str">
            <v>Justrová1986</v>
          </cell>
          <cell r="B945" t="str">
            <v>Ivana</v>
          </cell>
          <cell r="C945" t="str">
            <v>Justrová</v>
          </cell>
          <cell r="D945">
            <v>1986</v>
          </cell>
          <cell r="F945" t="str">
            <v> CZE</v>
          </cell>
          <cell r="G945" t="str">
            <v>ZB39</v>
          </cell>
          <cell r="H945">
            <v>80</v>
          </cell>
          <cell r="I945">
            <v>4.0474537037037038E-2</v>
          </cell>
          <cell r="J945">
            <v>3.951388888888889E-2</v>
          </cell>
          <cell r="K945">
            <v>29</v>
          </cell>
        </row>
        <row r="946">
          <cell r="A946" t="str">
            <v>Flašar1954</v>
          </cell>
          <cell r="B946" t="str">
            <v>Petr</v>
          </cell>
          <cell r="C946" t="str">
            <v>Flašar</v>
          </cell>
          <cell r="D946">
            <v>1954</v>
          </cell>
          <cell r="E946" t="str">
            <v>Náchod</v>
          </cell>
          <cell r="F946" t="str">
            <v> CZE</v>
          </cell>
          <cell r="G946" t="str">
            <v>ME69</v>
          </cell>
          <cell r="H946">
            <v>30</v>
          </cell>
          <cell r="I946">
            <v>4.040509259259259E-2</v>
          </cell>
          <cell r="J946">
            <v>3.9525462962962964E-2</v>
          </cell>
          <cell r="K946">
            <v>19</v>
          </cell>
        </row>
        <row r="947">
          <cell r="A947" t="str">
            <v>Vandžura1984</v>
          </cell>
          <cell r="B947" t="str">
            <v>Libor</v>
          </cell>
          <cell r="C947" t="str">
            <v>Vandžura</v>
          </cell>
          <cell r="D947">
            <v>1984</v>
          </cell>
          <cell r="F947" t="str">
            <v> CZE</v>
          </cell>
          <cell r="G947" t="str">
            <v>MB39</v>
          </cell>
          <cell r="H947">
            <v>285</v>
          </cell>
          <cell r="I947">
            <v>4.0486111111111105E-2</v>
          </cell>
          <cell r="J947">
            <v>3.9525462962962964E-2</v>
          </cell>
          <cell r="K947">
            <v>19</v>
          </cell>
        </row>
        <row r="948">
          <cell r="A948" t="str">
            <v>Jarošova1975</v>
          </cell>
          <cell r="B948" t="str">
            <v>Martina</v>
          </cell>
          <cell r="C948" t="str">
            <v>Jarošova</v>
          </cell>
          <cell r="D948">
            <v>1975</v>
          </cell>
          <cell r="F948" t="str">
            <v> CZE</v>
          </cell>
          <cell r="G948" t="str">
            <v>ZC49</v>
          </cell>
          <cell r="H948">
            <v>59</v>
          </cell>
          <cell r="I948">
            <v>3.9907407407407412E-2</v>
          </cell>
          <cell r="J948">
            <v>3.953703703703703E-2</v>
          </cell>
          <cell r="K948">
            <v>29</v>
          </cell>
        </row>
        <row r="949">
          <cell r="A949" t="str">
            <v>Matoušková1996</v>
          </cell>
          <cell r="B949" t="str">
            <v>Markéta</v>
          </cell>
          <cell r="C949" t="str">
            <v>Matoušková</v>
          </cell>
          <cell r="D949">
            <v>1996</v>
          </cell>
          <cell r="E949" t="str">
            <v>BTK EURO BIKE Praha</v>
          </cell>
          <cell r="F949" t="str">
            <v> CZE</v>
          </cell>
          <cell r="G949" t="str">
            <v>ZA29</v>
          </cell>
          <cell r="H949">
            <v>71</v>
          </cell>
          <cell r="I949">
            <v>4.0451388888888891E-2</v>
          </cell>
          <cell r="J949">
            <v>3.953703703703703E-2</v>
          </cell>
          <cell r="K949">
            <v>29</v>
          </cell>
        </row>
        <row r="950">
          <cell r="A950" t="str">
            <v>Jirásek1976</v>
          </cell>
          <cell r="B950" t="str">
            <v>Vít</v>
          </cell>
          <cell r="C950" t="str">
            <v>Jirásek</v>
          </cell>
          <cell r="D950">
            <v>1976</v>
          </cell>
          <cell r="E950" t="str">
            <v>FBK Kobylisy</v>
          </cell>
          <cell r="F950" t="str">
            <v> CZE</v>
          </cell>
          <cell r="G950" t="str">
            <v>MC49</v>
          </cell>
          <cell r="H950">
            <v>228</v>
          </cell>
          <cell r="I950">
            <v>4.040509259259259E-2</v>
          </cell>
          <cell r="J950">
            <v>3.9548611111111111E-2</v>
          </cell>
          <cell r="K950">
            <v>19</v>
          </cell>
        </row>
        <row r="951">
          <cell r="A951" t="str">
            <v>Červinka1983</v>
          </cell>
          <cell r="B951" t="str">
            <v>Jan</v>
          </cell>
          <cell r="C951" t="str">
            <v>Červinka</v>
          </cell>
          <cell r="D951">
            <v>1983</v>
          </cell>
          <cell r="F951" t="str">
            <v> CZE</v>
          </cell>
          <cell r="G951" t="str">
            <v>MB39</v>
          </cell>
          <cell r="H951">
            <v>286</v>
          </cell>
          <cell r="I951">
            <v>4.0520833333333332E-2</v>
          </cell>
          <cell r="J951">
            <v>3.9548611111111111E-2</v>
          </cell>
          <cell r="K951">
            <v>19</v>
          </cell>
        </row>
        <row r="952">
          <cell r="A952" t="str">
            <v>Forman1983</v>
          </cell>
          <cell r="B952" t="str">
            <v>Filip</v>
          </cell>
          <cell r="C952" t="str">
            <v>Forman</v>
          </cell>
          <cell r="D952">
            <v>1983</v>
          </cell>
          <cell r="F952" t="str">
            <v> CZE</v>
          </cell>
          <cell r="G952" t="str">
            <v>MB39</v>
          </cell>
          <cell r="H952">
            <v>287</v>
          </cell>
          <cell r="I952">
            <v>4.05787037037037E-2</v>
          </cell>
          <cell r="J952">
            <v>3.9548611111111111E-2</v>
          </cell>
          <cell r="K952">
            <v>19</v>
          </cell>
        </row>
        <row r="953">
          <cell r="A953" t="str">
            <v>Píšová1979</v>
          </cell>
          <cell r="B953" t="str">
            <v>Jana</v>
          </cell>
          <cell r="C953" t="str">
            <v>Píšová</v>
          </cell>
          <cell r="D953">
            <v>1979</v>
          </cell>
          <cell r="F953" t="str">
            <v> CZE</v>
          </cell>
          <cell r="G953" t="str">
            <v>ZB39</v>
          </cell>
          <cell r="H953">
            <v>81</v>
          </cell>
          <cell r="I953">
            <v>4.05787037037037E-2</v>
          </cell>
          <cell r="J953">
            <v>3.9548611111111111E-2</v>
          </cell>
          <cell r="K953">
            <v>29</v>
          </cell>
        </row>
        <row r="954">
          <cell r="A954" t="str">
            <v>Strakatá2007</v>
          </cell>
          <cell r="B954" t="str">
            <v>Vendulka</v>
          </cell>
          <cell r="C954" t="str">
            <v>Strakatá</v>
          </cell>
          <cell r="D954">
            <v>2007</v>
          </cell>
          <cell r="E954" t="str">
            <v>BSK racing juniors</v>
          </cell>
          <cell r="F954" t="str">
            <v> CZE</v>
          </cell>
          <cell r="G954" t="str">
            <v>ZA29</v>
          </cell>
          <cell r="H954">
            <v>68</v>
          </cell>
          <cell r="I954">
            <v>3.9953703703703707E-2</v>
          </cell>
          <cell r="J954">
            <v>3.9571759259259258E-2</v>
          </cell>
          <cell r="K954">
            <v>29</v>
          </cell>
        </row>
        <row r="955">
          <cell r="A955" t="str">
            <v>Civínová1965</v>
          </cell>
          <cell r="B955" t="str">
            <v>Jana</v>
          </cell>
          <cell r="C955" t="str">
            <v>Civínová</v>
          </cell>
          <cell r="D955">
            <v>1965</v>
          </cell>
          <cell r="E955" t="str">
            <v>Most</v>
          </cell>
          <cell r="F955" t="str">
            <v> CZE</v>
          </cell>
          <cell r="G955" t="str">
            <v>ZD59</v>
          </cell>
          <cell r="H955">
            <v>11</v>
          </cell>
          <cell r="I955">
            <v>3.9849537037037037E-2</v>
          </cell>
          <cell r="J955">
            <v>3.9594907407407405E-2</v>
          </cell>
          <cell r="K955">
            <v>27</v>
          </cell>
        </row>
        <row r="956">
          <cell r="A956" t="str">
            <v>Hamerník1973</v>
          </cell>
          <cell r="B956" t="str">
            <v>Petr</v>
          </cell>
          <cell r="C956" t="str">
            <v>Hamerník</v>
          </cell>
          <cell r="D956">
            <v>1973</v>
          </cell>
          <cell r="F956" t="str">
            <v> CZE</v>
          </cell>
          <cell r="G956" t="str">
            <v>MC49</v>
          </cell>
          <cell r="H956">
            <v>222</v>
          </cell>
          <cell r="I956">
            <v>3.9930555555555559E-2</v>
          </cell>
          <cell r="J956">
            <v>3.9594907407407405E-2</v>
          </cell>
          <cell r="K956">
            <v>18</v>
          </cell>
        </row>
        <row r="957">
          <cell r="A957" t="str">
            <v>Vaněk1980</v>
          </cell>
          <cell r="B957" t="str">
            <v>Jan</v>
          </cell>
          <cell r="C957" t="str">
            <v>Vaněk</v>
          </cell>
          <cell r="D957">
            <v>1980</v>
          </cell>
          <cell r="F957" t="str">
            <v> CZE</v>
          </cell>
          <cell r="G957" t="str">
            <v>MB39</v>
          </cell>
          <cell r="H957">
            <v>289</v>
          </cell>
          <cell r="I957">
            <v>4.0682870370370376E-2</v>
          </cell>
          <cell r="J957">
            <v>3.9629629629629633E-2</v>
          </cell>
          <cell r="K957">
            <v>18</v>
          </cell>
        </row>
        <row r="958">
          <cell r="A958" t="str">
            <v>Kloboučníková1977</v>
          </cell>
          <cell r="B958" t="str">
            <v>Lenka</v>
          </cell>
          <cell r="C958" t="str">
            <v>Kloboučníková</v>
          </cell>
          <cell r="D958">
            <v>1977</v>
          </cell>
          <cell r="F958" t="str">
            <v> CZE</v>
          </cell>
          <cell r="G958" t="str">
            <v>ZC49</v>
          </cell>
          <cell r="H958">
            <v>63</v>
          </cell>
          <cell r="I958">
            <v>4.0451388888888891E-2</v>
          </cell>
          <cell r="J958">
            <v>3.9641203703703706E-2</v>
          </cell>
          <cell r="K958">
            <v>27</v>
          </cell>
        </row>
        <row r="959">
          <cell r="A959" t="str">
            <v>Appeltová1990</v>
          </cell>
          <cell r="B959" t="str">
            <v>Silvie</v>
          </cell>
          <cell r="C959" t="str">
            <v>Appeltová</v>
          </cell>
          <cell r="D959">
            <v>1990</v>
          </cell>
          <cell r="E959" t="str">
            <v>SK Choroši</v>
          </cell>
          <cell r="F959" t="str">
            <v> CZE</v>
          </cell>
          <cell r="G959" t="str">
            <v>ZA29</v>
          </cell>
          <cell r="H959">
            <v>73</v>
          </cell>
          <cell r="I959">
            <v>4.0543981481481479E-2</v>
          </cell>
          <cell r="J959">
            <v>3.9641203703703706E-2</v>
          </cell>
          <cell r="K959">
            <v>27</v>
          </cell>
        </row>
        <row r="960">
          <cell r="A960" t="str">
            <v>Wiener1956</v>
          </cell>
          <cell r="B960" t="str">
            <v>Otakar</v>
          </cell>
          <cell r="C960" t="str">
            <v>Wiener</v>
          </cell>
          <cell r="D960">
            <v>1956</v>
          </cell>
          <cell r="E960" t="str">
            <v>Maratón klub Kladno</v>
          </cell>
          <cell r="F960" t="str">
            <v> CZE</v>
          </cell>
          <cell r="G960" t="str">
            <v>ME69</v>
          </cell>
          <cell r="H960">
            <v>33</v>
          </cell>
          <cell r="I960">
            <v>4.0752314814814811E-2</v>
          </cell>
          <cell r="J960">
            <v>3.9641203703703706E-2</v>
          </cell>
          <cell r="K960">
            <v>18</v>
          </cell>
        </row>
        <row r="961">
          <cell r="A961" t="str">
            <v>Půhonná1989</v>
          </cell>
          <cell r="B961" t="str">
            <v>Lucie</v>
          </cell>
          <cell r="C961" t="str">
            <v>Půhonná</v>
          </cell>
          <cell r="D961">
            <v>1989</v>
          </cell>
          <cell r="E961" t="str">
            <v>Běžecký klub České spořitelny</v>
          </cell>
          <cell r="F961" t="str">
            <v> CZE</v>
          </cell>
          <cell r="G961" t="str">
            <v>ZA29</v>
          </cell>
          <cell r="H961">
            <v>72</v>
          </cell>
          <cell r="I961">
            <v>4.0474537037037038E-2</v>
          </cell>
          <cell r="J961">
            <v>3.9664351851851853E-2</v>
          </cell>
          <cell r="K961">
            <v>27</v>
          </cell>
        </row>
        <row r="962">
          <cell r="A962" t="str">
            <v>Doudová1978</v>
          </cell>
          <cell r="B962" t="str">
            <v>Zuzana</v>
          </cell>
          <cell r="C962" t="str">
            <v>Doudová</v>
          </cell>
          <cell r="D962">
            <v>1978</v>
          </cell>
          <cell r="F962" t="str">
            <v> CZE</v>
          </cell>
          <cell r="G962" t="str">
            <v>ZB39</v>
          </cell>
          <cell r="H962">
            <v>79</v>
          </cell>
          <cell r="I962">
            <v>4.0439814814814817E-2</v>
          </cell>
          <cell r="J962">
            <v>3.9675925925925927E-2</v>
          </cell>
          <cell r="K962">
            <v>27</v>
          </cell>
        </row>
        <row r="963">
          <cell r="A963" t="str">
            <v>Šubrtová1969</v>
          </cell>
          <cell r="B963" t="str">
            <v>Renata</v>
          </cell>
          <cell r="C963" t="str">
            <v>Šubrtová</v>
          </cell>
          <cell r="D963">
            <v>1969</v>
          </cell>
          <cell r="E963" t="str">
            <v>Triatlon team Měchenice</v>
          </cell>
          <cell r="F963" t="str">
            <v> CZE</v>
          </cell>
          <cell r="G963" t="str">
            <v>ZC49</v>
          </cell>
          <cell r="H963">
            <v>62</v>
          </cell>
          <cell r="I963">
            <v>4.0439814814814817E-2</v>
          </cell>
          <cell r="J963">
            <v>3.9687500000000001E-2</v>
          </cell>
          <cell r="K963">
            <v>27</v>
          </cell>
        </row>
        <row r="964">
          <cell r="A964" t="str">
            <v>Pribičinová1971</v>
          </cell>
          <cell r="B964" t="str">
            <v>Simona</v>
          </cell>
          <cell r="C964" t="str">
            <v>Pribičinová</v>
          </cell>
          <cell r="D964">
            <v>1971</v>
          </cell>
          <cell r="E964" t="str">
            <v>Triatlet Karlovy Vary</v>
          </cell>
          <cell r="F964" t="str">
            <v> CZE</v>
          </cell>
          <cell r="G964" t="str">
            <v>ZC49</v>
          </cell>
          <cell r="H964">
            <v>61</v>
          </cell>
          <cell r="I964">
            <v>4.0138888888888884E-2</v>
          </cell>
          <cell r="J964">
            <v>3.9699074074074074E-2</v>
          </cell>
          <cell r="K964">
            <v>27</v>
          </cell>
        </row>
        <row r="965">
          <cell r="A965" t="str">
            <v>Uzlová1975</v>
          </cell>
          <cell r="B965" t="str">
            <v>Květa</v>
          </cell>
          <cell r="C965" t="str">
            <v>Uzlová</v>
          </cell>
          <cell r="D965">
            <v>1975</v>
          </cell>
          <cell r="F965" t="str">
            <v> CZE</v>
          </cell>
          <cell r="G965" t="str">
            <v>ZC49</v>
          </cell>
          <cell r="H965">
            <v>64</v>
          </cell>
          <cell r="I965">
            <v>4.0567129629629627E-2</v>
          </cell>
          <cell r="J965">
            <v>3.9710648148148148E-2</v>
          </cell>
          <cell r="K965">
            <v>27</v>
          </cell>
        </row>
        <row r="966">
          <cell r="A966" t="str">
            <v>Plechatý1988</v>
          </cell>
          <cell r="B966" t="str">
            <v>Michal</v>
          </cell>
          <cell r="C966" t="str">
            <v>Plechatý</v>
          </cell>
          <cell r="D966">
            <v>1988</v>
          </cell>
          <cell r="F966" t="str">
            <v> CZE</v>
          </cell>
          <cell r="G966" t="str">
            <v>MA29</v>
          </cell>
          <cell r="H966">
            <v>101</v>
          </cell>
          <cell r="I966">
            <v>4.0567129629629627E-2</v>
          </cell>
          <cell r="J966">
            <v>3.9710648148148148E-2</v>
          </cell>
          <cell r="K966">
            <v>18</v>
          </cell>
        </row>
        <row r="967">
          <cell r="A967" t="str">
            <v>Duša1976</v>
          </cell>
          <cell r="B967" t="str">
            <v>Juraj</v>
          </cell>
          <cell r="C967" t="str">
            <v>Duša</v>
          </cell>
          <cell r="D967">
            <v>1976</v>
          </cell>
          <cell r="E967" t="str">
            <v>Klokani Radiša</v>
          </cell>
          <cell r="F967" t="str">
            <v> SVK</v>
          </cell>
          <cell r="G967" t="str">
            <v>MC49</v>
          </cell>
          <cell r="H967">
            <v>229</v>
          </cell>
          <cell r="I967">
            <v>4.0474537037037038E-2</v>
          </cell>
          <cell r="J967">
            <v>3.9722222222222221E-2</v>
          </cell>
          <cell r="K967">
            <v>18</v>
          </cell>
        </row>
        <row r="968">
          <cell r="A968" t="str">
            <v>Fajta1957</v>
          </cell>
          <cell r="B968" t="str">
            <v>Vladimír</v>
          </cell>
          <cell r="C968" t="str">
            <v>Fajta</v>
          </cell>
          <cell r="D968">
            <v>1957</v>
          </cell>
          <cell r="E968" t="str">
            <v>Spolek Lipican - Kbely</v>
          </cell>
          <cell r="F968" t="str">
            <v> CZE</v>
          </cell>
          <cell r="G968" t="str">
            <v>ME69</v>
          </cell>
          <cell r="H968">
            <v>32</v>
          </cell>
          <cell r="I968">
            <v>4.0706018518518523E-2</v>
          </cell>
          <cell r="J968">
            <v>3.9733796296296302E-2</v>
          </cell>
          <cell r="K968">
            <v>18</v>
          </cell>
        </row>
        <row r="969">
          <cell r="A969" t="str">
            <v>Hochmalová1989</v>
          </cell>
          <cell r="B969" t="str">
            <v>Martina</v>
          </cell>
          <cell r="C969" t="str">
            <v>Hochmalová</v>
          </cell>
          <cell r="D969">
            <v>1989</v>
          </cell>
          <cell r="E969" t="str">
            <v>Actum Flyers</v>
          </cell>
          <cell r="F969" t="str">
            <v> CZE</v>
          </cell>
          <cell r="G969" t="str">
            <v>ZA29</v>
          </cell>
          <cell r="H969">
            <v>69</v>
          </cell>
          <cell r="I969">
            <v>4.0034722222222222E-2</v>
          </cell>
          <cell r="J969">
            <v>3.9756944444444449E-2</v>
          </cell>
          <cell r="K969">
            <v>27</v>
          </cell>
        </row>
        <row r="970">
          <cell r="A970" t="str">
            <v>Vlková1984</v>
          </cell>
          <cell r="B970" t="str">
            <v>Markéta</v>
          </cell>
          <cell r="C970" t="str">
            <v>Vlková</v>
          </cell>
          <cell r="D970">
            <v>1984</v>
          </cell>
          <cell r="F970" t="str">
            <v> CZE</v>
          </cell>
          <cell r="G970" t="str">
            <v>ZB39</v>
          </cell>
          <cell r="H970">
            <v>78</v>
          </cell>
          <cell r="I970">
            <v>4.0439814814814817E-2</v>
          </cell>
          <cell r="J970">
            <v>3.9756944444444449E-2</v>
          </cell>
          <cell r="K970">
            <v>27</v>
          </cell>
        </row>
        <row r="971">
          <cell r="A971" t="str">
            <v>Hrubá1977</v>
          </cell>
          <cell r="B971" t="str">
            <v>Kateřina</v>
          </cell>
          <cell r="C971" t="str">
            <v>Hrubá</v>
          </cell>
          <cell r="D971">
            <v>1977</v>
          </cell>
          <cell r="F971" t="str">
            <v> CZE</v>
          </cell>
          <cell r="G971" t="str">
            <v>ZC49</v>
          </cell>
          <cell r="H971">
            <v>65</v>
          </cell>
          <cell r="I971">
            <v>4.0914351851851848E-2</v>
          </cell>
          <cell r="J971">
            <v>3.9768518518518516E-2</v>
          </cell>
          <cell r="K971">
            <v>27</v>
          </cell>
        </row>
        <row r="972">
          <cell r="A972" t="str">
            <v>Pekarek1975</v>
          </cell>
          <cell r="B972" t="str">
            <v>Pavel</v>
          </cell>
          <cell r="C972" t="str">
            <v>Pekarek</v>
          </cell>
          <cell r="D972">
            <v>1975</v>
          </cell>
          <cell r="F972" t="str">
            <v> CZE</v>
          </cell>
          <cell r="G972" t="str">
            <v>MC49</v>
          </cell>
          <cell r="H972">
            <v>227</v>
          </cell>
          <cell r="I972">
            <v>4.0312499999999994E-2</v>
          </cell>
          <cell r="J972">
            <v>3.9780092592592589E-2</v>
          </cell>
          <cell r="K972">
            <v>18</v>
          </cell>
        </row>
        <row r="973">
          <cell r="A973" t="str">
            <v>Kubista1981</v>
          </cell>
          <cell r="B973" t="str">
            <v>Josef</v>
          </cell>
          <cell r="C973" t="str">
            <v>Kubista</v>
          </cell>
          <cell r="D973">
            <v>1981</v>
          </cell>
          <cell r="E973" t="str">
            <v>RUNNING LIONS</v>
          </cell>
          <cell r="F973" t="str">
            <v> CZE</v>
          </cell>
          <cell r="G973" t="str">
            <v>MB39</v>
          </cell>
          <cell r="H973">
            <v>284</v>
          </cell>
          <cell r="I973">
            <v>4.0162037037037038E-2</v>
          </cell>
          <cell r="J973">
            <v>3.9791666666666663E-2</v>
          </cell>
          <cell r="K973">
            <v>18</v>
          </cell>
        </row>
        <row r="974">
          <cell r="A974" t="str">
            <v>Příhoda1977</v>
          </cell>
          <cell r="B974" t="str">
            <v>Michal</v>
          </cell>
          <cell r="C974" t="str">
            <v>Příhoda</v>
          </cell>
          <cell r="D974">
            <v>1977</v>
          </cell>
          <cell r="F974" t="str">
            <v> CZE</v>
          </cell>
          <cell r="G974" t="str">
            <v>MC49</v>
          </cell>
          <cell r="H974">
            <v>232</v>
          </cell>
          <cell r="I974">
            <v>4.0763888888888891E-2</v>
          </cell>
          <cell r="J974">
            <v>3.9791666666666663E-2</v>
          </cell>
          <cell r="K974">
            <v>18</v>
          </cell>
        </row>
        <row r="975">
          <cell r="A975" t="str">
            <v>Stehlíková1991</v>
          </cell>
          <cell r="B975" t="str">
            <v>Karolína</v>
          </cell>
          <cell r="C975" t="str">
            <v>Stehlíková</v>
          </cell>
          <cell r="D975">
            <v>1991</v>
          </cell>
          <cell r="E975" t="str">
            <v>HO Satalice</v>
          </cell>
          <cell r="F975" t="str">
            <v> CZE</v>
          </cell>
          <cell r="G975" t="str">
            <v>ZA29</v>
          </cell>
          <cell r="H975">
            <v>74</v>
          </cell>
          <cell r="I975">
            <v>4.0682870370370376E-2</v>
          </cell>
          <cell r="J975">
            <v>3.9837962962962964E-2</v>
          </cell>
          <cell r="K975">
            <v>27</v>
          </cell>
        </row>
        <row r="976">
          <cell r="A976" t="str">
            <v>Nausova1985</v>
          </cell>
          <cell r="B976" t="str">
            <v>Gabriela</v>
          </cell>
          <cell r="C976" t="str">
            <v>Nausova</v>
          </cell>
          <cell r="D976">
            <v>1985</v>
          </cell>
          <cell r="F976" t="str">
            <v> CZE</v>
          </cell>
          <cell r="G976" t="str">
            <v>ZB39</v>
          </cell>
          <cell r="H976">
            <v>84</v>
          </cell>
          <cell r="I976">
            <v>4.0682870370370376E-2</v>
          </cell>
          <cell r="J976">
            <v>3.9918981481481479E-2</v>
          </cell>
          <cell r="K976">
            <v>27</v>
          </cell>
        </row>
        <row r="977">
          <cell r="A977" t="str">
            <v>Bartošová1985</v>
          </cell>
          <cell r="B977" t="str">
            <v>Natálie</v>
          </cell>
          <cell r="C977" t="str">
            <v>Bartošová</v>
          </cell>
          <cell r="D977">
            <v>1985</v>
          </cell>
          <cell r="E977" t="str">
            <v>Praha</v>
          </cell>
          <cell r="F977" t="str">
            <v> CZE</v>
          </cell>
          <cell r="G977" t="str">
            <v>ZB39</v>
          </cell>
          <cell r="H977">
            <v>88</v>
          </cell>
          <cell r="I977">
            <v>4.0983796296296296E-2</v>
          </cell>
          <cell r="J977">
            <v>3.9930555555555559E-2</v>
          </cell>
          <cell r="K977">
            <v>27</v>
          </cell>
        </row>
        <row r="978">
          <cell r="A978" t="str">
            <v>Havlínová1980</v>
          </cell>
          <cell r="B978" t="str">
            <v>Dana</v>
          </cell>
          <cell r="C978" t="str">
            <v>Havlínová</v>
          </cell>
          <cell r="D978">
            <v>1980</v>
          </cell>
          <cell r="E978" t="str">
            <v>Jdu Běhat</v>
          </cell>
          <cell r="F978" t="str">
            <v> CZE</v>
          </cell>
          <cell r="G978" t="str">
            <v>ZB39</v>
          </cell>
          <cell r="H978">
            <v>86</v>
          </cell>
          <cell r="I978">
            <v>4.0937500000000002E-2</v>
          </cell>
          <cell r="J978">
            <v>3.9965277777777773E-2</v>
          </cell>
          <cell r="K978">
            <v>27</v>
          </cell>
        </row>
        <row r="979">
          <cell r="A979" t="str">
            <v>Macák1987</v>
          </cell>
          <cell r="B979" t="str">
            <v>Jiří</v>
          </cell>
          <cell r="C979" t="str">
            <v>Macák</v>
          </cell>
          <cell r="D979">
            <v>1987</v>
          </cell>
          <cell r="E979" t="str">
            <v>Tréninkové centrum Batalion</v>
          </cell>
          <cell r="F979" t="str">
            <v> CZE</v>
          </cell>
          <cell r="G979" t="str">
            <v>MB39</v>
          </cell>
          <cell r="H979">
            <v>288</v>
          </cell>
          <cell r="I979">
            <v>4.0590277777777781E-2</v>
          </cell>
          <cell r="J979">
            <v>0.04</v>
          </cell>
          <cell r="K979">
            <v>18</v>
          </cell>
        </row>
        <row r="980">
          <cell r="A980" t="str">
            <v>Josífková1987</v>
          </cell>
          <cell r="B980" t="str">
            <v>Iveta</v>
          </cell>
          <cell r="C980" t="str">
            <v>Josífková</v>
          </cell>
          <cell r="D980">
            <v>1987</v>
          </cell>
          <cell r="F980" t="str">
            <v> CZE</v>
          </cell>
          <cell r="G980" t="str">
            <v>ZB39</v>
          </cell>
          <cell r="H980">
            <v>85</v>
          </cell>
          <cell r="I980">
            <v>4.0844907407407406E-2</v>
          </cell>
          <cell r="J980">
            <v>0.04</v>
          </cell>
          <cell r="K980">
            <v>27</v>
          </cell>
        </row>
        <row r="981">
          <cell r="A981" t="str">
            <v>Ottová1985</v>
          </cell>
          <cell r="B981" t="str">
            <v>Martina</v>
          </cell>
          <cell r="C981" t="str">
            <v>Ottová</v>
          </cell>
          <cell r="D981">
            <v>1985</v>
          </cell>
          <cell r="F981" t="str">
            <v> CZE</v>
          </cell>
          <cell r="G981" t="str">
            <v>ZB39</v>
          </cell>
          <cell r="H981">
            <v>83</v>
          </cell>
          <cell r="I981">
            <v>4.0671296296296296E-2</v>
          </cell>
          <cell r="J981">
            <v>4.0046296296296295E-2</v>
          </cell>
          <cell r="K981">
            <v>27</v>
          </cell>
        </row>
        <row r="982">
          <cell r="A982" t="str">
            <v>Doubková1986</v>
          </cell>
          <cell r="B982" t="str">
            <v>Marie</v>
          </cell>
          <cell r="C982" t="str">
            <v>Doubková</v>
          </cell>
          <cell r="D982">
            <v>1986</v>
          </cell>
          <cell r="F982" t="str">
            <v> CZE</v>
          </cell>
          <cell r="G982" t="str">
            <v>ZB39</v>
          </cell>
          <cell r="H982">
            <v>82</v>
          </cell>
          <cell r="I982">
            <v>4.0590277777777781E-2</v>
          </cell>
          <cell r="J982">
            <v>4.0057870370370369E-2</v>
          </cell>
          <cell r="K982">
            <v>27</v>
          </cell>
        </row>
        <row r="983">
          <cell r="A983" t="str">
            <v>Slapnička1974</v>
          </cell>
          <cell r="B983" t="str">
            <v>Petr</v>
          </cell>
          <cell r="C983" t="str">
            <v>Slapnička</v>
          </cell>
          <cell r="D983">
            <v>1974</v>
          </cell>
          <cell r="E983" t="str">
            <v>DC GROUP</v>
          </cell>
          <cell r="F983" t="str">
            <v> CZE</v>
          </cell>
          <cell r="G983" t="str">
            <v>MC49</v>
          </cell>
          <cell r="H983">
            <v>233</v>
          </cell>
          <cell r="I983">
            <v>4.0960648148148149E-2</v>
          </cell>
          <cell r="J983">
            <v>4.0115740740740737E-2</v>
          </cell>
          <cell r="K983">
            <v>18</v>
          </cell>
        </row>
        <row r="984">
          <cell r="A984" t="str">
            <v>Blinova1977</v>
          </cell>
          <cell r="B984" t="str">
            <v>Alexandra</v>
          </cell>
          <cell r="C984" t="str">
            <v>Blinova</v>
          </cell>
          <cell r="D984">
            <v>1977</v>
          </cell>
          <cell r="E984" t="str">
            <v>TJ Slavoj Tesl Hloubetin</v>
          </cell>
          <cell r="F984" t="str">
            <v> RUS</v>
          </cell>
          <cell r="G984" t="str">
            <v>ZC49</v>
          </cell>
          <cell r="H984">
            <v>69</v>
          </cell>
          <cell r="I984">
            <v>4.1747685185185186E-2</v>
          </cell>
          <cell r="J984">
            <v>4.0150462962962964E-2</v>
          </cell>
          <cell r="K984">
            <v>27</v>
          </cell>
        </row>
        <row r="985">
          <cell r="A985" t="str">
            <v>Poldauf1985</v>
          </cell>
          <cell r="B985" t="str">
            <v>Sandro</v>
          </cell>
          <cell r="C985" t="str">
            <v>Poldauf</v>
          </cell>
          <cell r="D985">
            <v>1985</v>
          </cell>
          <cell r="E985" t="str">
            <v>Cheburashka</v>
          </cell>
          <cell r="F985" t="str">
            <v> CZE</v>
          </cell>
          <cell r="G985" t="str">
            <v>MB39</v>
          </cell>
          <cell r="H985">
            <v>296</v>
          </cell>
          <cell r="I985">
            <v>4.1747685185185186E-2</v>
          </cell>
          <cell r="J985">
            <v>4.0150462962962964E-2</v>
          </cell>
          <cell r="K985">
            <v>18</v>
          </cell>
        </row>
        <row r="986">
          <cell r="A986" t="str">
            <v>Straka1989</v>
          </cell>
          <cell r="B986" t="str">
            <v>Petr</v>
          </cell>
          <cell r="C986" t="str">
            <v>Straka</v>
          </cell>
          <cell r="D986">
            <v>1989</v>
          </cell>
          <cell r="F986" t="str">
            <v> CZE</v>
          </cell>
          <cell r="G986" t="str">
            <v>MA29</v>
          </cell>
          <cell r="H986">
            <v>102</v>
          </cell>
          <cell r="I986">
            <v>4.0729166666666664E-2</v>
          </cell>
          <cell r="J986">
            <v>4.0162037037037038E-2</v>
          </cell>
          <cell r="K986">
            <v>18</v>
          </cell>
        </row>
        <row r="987">
          <cell r="A987" t="str">
            <v>Hlačina1974</v>
          </cell>
          <cell r="B987" t="str">
            <v>Tomáš</v>
          </cell>
          <cell r="C987" t="str">
            <v>Hlačina</v>
          </cell>
          <cell r="D987">
            <v>1974</v>
          </cell>
          <cell r="F987" t="str">
            <v> CZE</v>
          </cell>
          <cell r="G987" t="str">
            <v>MC49</v>
          </cell>
          <cell r="H987">
            <v>235</v>
          </cell>
          <cell r="I987">
            <v>4.1030092592592597E-2</v>
          </cell>
          <cell r="J987">
            <v>4.0162037037037038E-2</v>
          </cell>
          <cell r="K987">
            <v>18</v>
          </cell>
        </row>
        <row r="988">
          <cell r="A988" t="str">
            <v>Friesinger1967</v>
          </cell>
          <cell r="B988" t="str">
            <v>Petr</v>
          </cell>
          <cell r="C988" t="str">
            <v>Friesinger</v>
          </cell>
          <cell r="D988">
            <v>1967</v>
          </cell>
          <cell r="E988" t="str">
            <v>ČOU</v>
          </cell>
          <cell r="F988" t="str">
            <v> CZE</v>
          </cell>
          <cell r="G988" t="str">
            <v>MD59</v>
          </cell>
          <cell r="H988">
            <v>85</v>
          </cell>
          <cell r="I988">
            <v>4.0659722222222222E-2</v>
          </cell>
          <cell r="J988">
            <v>4.0173611111111111E-2</v>
          </cell>
          <cell r="K988">
            <v>18</v>
          </cell>
        </row>
        <row r="989">
          <cell r="A989" t="str">
            <v>Moravec1956</v>
          </cell>
          <cell r="B989" t="str">
            <v>Jan</v>
          </cell>
          <cell r="C989" t="str">
            <v>Moravec</v>
          </cell>
          <cell r="D989">
            <v>1956</v>
          </cell>
          <cell r="E989" t="str">
            <v>AC Vrbno</v>
          </cell>
          <cell r="F989" t="str">
            <v> CZE</v>
          </cell>
          <cell r="G989" t="str">
            <v>ME69</v>
          </cell>
          <cell r="H989">
            <v>35</v>
          </cell>
          <cell r="I989">
            <v>4.1111111111111112E-2</v>
          </cell>
          <cell r="J989">
            <v>4.0196759259259258E-2</v>
          </cell>
          <cell r="K989">
            <v>18</v>
          </cell>
        </row>
        <row r="990">
          <cell r="A990" t="str">
            <v>Holá1985</v>
          </cell>
          <cell r="B990" t="str">
            <v>Martina</v>
          </cell>
          <cell r="C990" t="str">
            <v>Holá</v>
          </cell>
          <cell r="D990">
            <v>1985</v>
          </cell>
          <cell r="F990" t="str">
            <v> CZE</v>
          </cell>
          <cell r="G990" t="str">
            <v>ZB39</v>
          </cell>
          <cell r="H990">
            <v>90</v>
          </cell>
          <cell r="I990">
            <v>4.1215277777777774E-2</v>
          </cell>
          <cell r="J990">
            <v>4.027777777777778E-2</v>
          </cell>
          <cell r="K990">
            <v>25</v>
          </cell>
        </row>
        <row r="991">
          <cell r="A991" t="str">
            <v>Jiskra1970</v>
          </cell>
          <cell r="B991" t="str">
            <v>Jan</v>
          </cell>
          <cell r="C991" t="str">
            <v>Jiskra</v>
          </cell>
          <cell r="D991">
            <v>1970</v>
          </cell>
          <cell r="E991" t="str">
            <v>NetApp</v>
          </cell>
          <cell r="F991" t="str">
            <v> CZE</v>
          </cell>
          <cell r="G991" t="str">
            <v>MC49</v>
          </cell>
          <cell r="H991">
            <v>231</v>
          </cell>
          <cell r="I991">
            <v>4.0648148148148149E-2</v>
          </cell>
          <cell r="J991">
            <v>4.0289351851851847E-2</v>
          </cell>
          <cell r="K991">
            <v>17</v>
          </cell>
        </row>
        <row r="992">
          <cell r="A992" t="str">
            <v>Plhák1990</v>
          </cell>
          <cell r="B992" t="str">
            <v>Martin</v>
          </cell>
          <cell r="C992" t="str">
            <v>Plhák</v>
          </cell>
          <cell r="D992">
            <v>1990</v>
          </cell>
          <cell r="E992" t="str">
            <v>Mohelnice</v>
          </cell>
          <cell r="F992" t="str">
            <v> CZE</v>
          </cell>
          <cell r="G992" t="str">
            <v>MA29</v>
          </cell>
          <cell r="H992">
            <v>103</v>
          </cell>
          <cell r="I992">
            <v>4.116898148148148E-2</v>
          </cell>
          <cell r="J992">
            <v>4.0289351851851847E-2</v>
          </cell>
          <cell r="K992">
            <v>17</v>
          </cell>
        </row>
        <row r="993">
          <cell r="A993" t="str">
            <v>Burda1982</v>
          </cell>
          <cell r="B993" t="str">
            <v>Martin</v>
          </cell>
          <cell r="C993" t="str">
            <v>Burda</v>
          </cell>
          <cell r="D993">
            <v>1982</v>
          </cell>
          <cell r="E993" t="str">
            <v>Vinoř Notors Team</v>
          </cell>
          <cell r="F993" t="str">
            <v> CZE</v>
          </cell>
          <cell r="G993" t="str">
            <v>MB39</v>
          </cell>
          <cell r="H993">
            <v>291</v>
          </cell>
          <cell r="I993">
            <v>4.1226851851851855E-2</v>
          </cell>
          <cell r="J993">
            <v>4.0289351851851847E-2</v>
          </cell>
          <cell r="K993">
            <v>17</v>
          </cell>
        </row>
        <row r="994">
          <cell r="A994" t="str">
            <v>Jirkovska1985</v>
          </cell>
          <cell r="B994" t="str">
            <v>Lucie</v>
          </cell>
          <cell r="C994" t="str">
            <v>Jirkovska</v>
          </cell>
          <cell r="D994">
            <v>1985</v>
          </cell>
          <cell r="F994" t="str">
            <v> CZE</v>
          </cell>
          <cell r="G994" t="str">
            <v>ZB39</v>
          </cell>
          <cell r="H994">
            <v>89</v>
          </cell>
          <cell r="I994">
            <v>4.1180555555555554E-2</v>
          </cell>
          <cell r="J994">
            <v>4.0300925925925928E-2</v>
          </cell>
          <cell r="K994">
            <v>25</v>
          </cell>
        </row>
        <row r="995">
          <cell r="A995" t="str">
            <v>Bábela1977</v>
          </cell>
          <cell r="B995" t="str">
            <v>Martin</v>
          </cell>
          <cell r="C995" t="str">
            <v>Bábela</v>
          </cell>
          <cell r="D995">
            <v>1977</v>
          </cell>
          <cell r="F995" t="str">
            <v> CZE</v>
          </cell>
          <cell r="G995" t="str">
            <v>MC49</v>
          </cell>
          <cell r="H995">
            <v>230</v>
          </cell>
          <cell r="I995">
            <v>4.0474537037037038E-2</v>
          </cell>
          <cell r="J995">
            <v>4.0312499999999994E-2</v>
          </cell>
          <cell r="K995">
            <v>17</v>
          </cell>
        </row>
        <row r="996">
          <cell r="A996" t="str">
            <v>Husák1978</v>
          </cell>
          <cell r="B996" t="str">
            <v>Ondřej</v>
          </cell>
          <cell r="C996" t="str">
            <v>Husák</v>
          </cell>
          <cell r="D996">
            <v>1978</v>
          </cell>
          <cell r="F996" t="str">
            <v> CZE</v>
          </cell>
          <cell r="G996" t="str">
            <v>MB39</v>
          </cell>
          <cell r="H996">
            <v>290</v>
          </cell>
          <cell r="I996">
            <v>4.1041666666666664E-2</v>
          </cell>
          <cell r="J996">
            <v>4.0358796296296295E-2</v>
          </cell>
          <cell r="K996">
            <v>17</v>
          </cell>
        </row>
        <row r="997">
          <cell r="A997" t="str">
            <v>Srba1985</v>
          </cell>
          <cell r="B997" t="str">
            <v>Jaromír</v>
          </cell>
          <cell r="C997" t="str">
            <v>Srba</v>
          </cell>
          <cell r="D997">
            <v>1985</v>
          </cell>
          <cell r="F997" t="str">
            <v> CZE</v>
          </cell>
          <cell r="G997" t="str">
            <v>MB39</v>
          </cell>
          <cell r="H997">
            <v>292</v>
          </cell>
          <cell r="I997">
            <v>4.1250000000000002E-2</v>
          </cell>
          <cell r="J997">
            <v>4.0358796296296295E-2</v>
          </cell>
          <cell r="K997">
            <v>17</v>
          </cell>
        </row>
        <row r="998">
          <cell r="A998" t="str">
            <v>Havlíček1984</v>
          </cell>
          <cell r="B998" t="str">
            <v>Lukáš</v>
          </cell>
          <cell r="C998" t="str">
            <v>Havlíček</v>
          </cell>
          <cell r="D998">
            <v>1984</v>
          </cell>
          <cell r="F998" t="str">
            <v> CZE</v>
          </cell>
          <cell r="G998" t="str">
            <v>MB39</v>
          </cell>
          <cell r="H998">
            <v>293</v>
          </cell>
          <cell r="I998">
            <v>4.1284722222222223E-2</v>
          </cell>
          <cell r="J998">
            <v>4.0381944444444443E-2</v>
          </cell>
          <cell r="K998">
            <v>17</v>
          </cell>
        </row>
        <row r="999">
          <cell r="A999" t="str">
            <v>Šiml1967</v>
          </cell>
          <cell r="B999" t="str">
            <v>Jan</v>
          </cell>
          <cell r="C999" t="str">
            <v>Šiml</v>
          </cell>
          <cell r="D999">
            <v>1967</v>
          </cell>
          <cell r="E999" t="str">
            <v>Novis TK Praha</v>
          </cell>
          <cell r="F999" t="str">
            <v> CZE</v>
          </cell>
          <cell r="G999" t="str">
            <v>MD59</v>
          </cell>
          <cell r="H999">
            <v>86</v>
          </cell>
          <cell r="I999">
            <v>4.1018518518518517E-2</v>
          </cell>
          <cell r="J999">
            <v>4.0532407407407406E-2</v>
          </cell>
          <cell r="K999">
            <v>17</v>
          </cell>
        </row>
        <row r="1000">
          <cell r="A1000" t="str">
            <v>Římalová1970</v>
          </cell>
          <cell r="B1000" t="str">
            <v>Romana</v>
          </cell>
          <cell r="C1000" t="str">
            <v>Římalová</v>
          </cell>
          <cell r="D1000">
            <v>1970</v>
          </cell>
          <cell r="E1000" t="str">
            <v>Sokol Kolín - atletika</v>
          </cell>
          <cell r="F1000" t="str">
            <v> CZE</v>
          </cell>
          <cell r="G1000" t="str">
            <v>ZC49</v>
          </cell>
          <cell r="H1000">
            <v>66</v>
          </cell>
          <cell r="I1000">
            <v>4.1006944444444443E-2</v>
          </cell>
          <cell r="J1000">
            <v>4.0555555555555553E-2</v>
          </cell>
          <cell r="K1000">
            <v>25</v>
          </cell>
        </row>
        <row r="1001">
          <cell r="A1001" t="str">
            <v>Boušková1974</v>
          </cell>
          <cell r="B1001" t="str">
            <v>Barbora</v>
          </cell>
          <cell r="C1001" t="str">
            <v>Boušková</v>
          </cell>
          <cell r="D1001">
            <v>1974</v>
          </cell>
          <cell r="F1001" t="str">
            <v> CZE</v>
          </cell>
          <cell r="G1001" t="str">
            <v>ZC49</v>
          </cell>
          <cell r="H1001">
            <v>67</v>
          </cell>
          <cell r="I1001">
            <v>4.1111111111111112E-2</v>
          </cell>
          <cell r="J1001">
            <v>4.0555555555555553E-2</v>
          </cell>
          <cell r="K1001">
            <v>25</v>
          </cell>
        </row>
        <row r="1002">
          <cell r="A1002" t="str">
            <v>Kopáňko1972</v>
          </cell>
          <cell r="B1002" t="str">
            <v>Vladimír</v>
          </cell>
          <cell r="C1002" t="str">
            <v>Kopáňko</v>
          </cell>
          <cell r="D1002">
            <v>1972</v>
          </cell>
          <cell r="F1002" t="str">
            <v> CZE</v>
          </cell>
          <cell r="G1002" t="str">
            <v>MC49</v>
          </cell>
          <cell r="H1002">
            <v>239</v>
          </cell>
          <cell r="I1002">
            <v>4.1597222222222223E-2</v>
          </cell>
          <cell r="J1002">
            <v>4.0590277777777781E-2</v>
          </cell>
          <cell r="K1002">
            <v>17</v>
          </cell>
        </row>
        <row r="1003">
          <cell r="A1003" t="str">
            <v>Kabátová1985</v>
          </cell>
          <cell r="B1003" t="str">
            <v>Barbora</v>
          </cell>
          <cell r="C1003" t="str">
            <v>Kabátová</v>
          </cell>
          <cell r="D1003">
            <v>1985</v>
          </cell>
          <cell r="E1003" t="str">
            <v>SK Choroši</v>
          </cell>
          <cell r="F1003" t="str">
            <v> CZE</v>
          </cell>
          <cell r="G1003" t="str">
            <v>ZB39</v>
          </cell>
          <cell r="H1003">
            <v>95</v>
          </cell>
          <cell r="I1003">
            <v>4.1562500000000002E-2</v>
          </cell>
          <cell r="J1003">
            <v>4.0636574074074075E-2</v>
          </cell>
          <cell r="K1003">
            <v>25</v>
          </cell>
        </row>
        <row r="1004">
          <cell r="A1004" t="str">
            <v>Štindl1971</v>
          </cell>
          <cell r="B1004" t="str">
            <v>Jan</v>
          </cell>
          <cell r="C1004" t="str">
            <v>Štindl</v>
          </cell>
          <cell r="D1004">
            <v>1971</v>
          </cell>
          <cell r="E1004" t="str">
            <v>Šestajovice</v>
          </cell>
          <cell r="F1004" t="str">
            <v> CZE</v>
          </cell>
          <cell r="G1004" t="str">
            <v>MC49</v>
          </cell>
          <cell r="H1004">
            <v>236</v>
          </cell>
          <cell r="I1004">
            <v>4.1354166666666664E-2</v>
          </cell>
          <cell r="J1004">
            <v>4.0648148148148149E-2</v>
          </cell>
          <cell r="K1004">
            <v>17</v>
          </cell>
        </row>
        <row r="1005">
          <cell r="A1005" t="str">
            <v>Sailer1975</v>
          </cell>
          <cell r="B1005" t="str">
            <v>Radek</v>
          </cell>
          <cell r="C1005" t="str">
            <v>Sailer</v>
          </cell>
          <cell r="D1005">
            <v>1975</v>
          </cell>
          <cell r="E1005" t="str">
            <v>Tři pro zdraví</v>
          </cell>
          <cell r="F1005" t="str">
            <v> CZE</v>
          </cell>
          <cell r="G1005" t="str">
            <v>MC49</v>
          </cell>
          <cell r="H1005">
            <v>237</v>
          </cell>
          <cell r="I1005">
            <v>4.1400462962962965E-2</v>
          </cell>
          <cell r="J1005">
            <v>4.0648148148148149E-2</v>
          </cell>
          <cell r="K1005">
            <v>17</v>
          </cell>
        </row>
        <row r="1006">
          <cell r="A1006" t="str">
            <v>Macek1975</v>
          </cell>
          <cell r="B1006" t="str">
            <v>Stanislav</v>
          </cell>
          <cell r="C1006" t="str">
            <v>Macek</v>
          </cell>
          <cell r="D1006">
            <v>1975</v>
          </cell>
          <cell r="E1006" t="str">
            <v>Spartan Race Training Group Čelákovice</v>
          </cell>
          <cell r="F1006" t="str">
            <v> CZE</v>
          </cell>
          <cell r="G1006" t="str">
            <v>MC49</v>
          </cell>
          <cell r="H1006">
            <v>234</v>
          </cell>
          <cell r="I1006">
            <v>4.0983796296296296E-2</v>
          </cell>
          <cell r="J1006">
            <v>4.0671296296296296E-2</v>
          </cell>
          <cell r="K1006">
            <v>17</v>
          </cell>
        </row>
        <row r="1007">
          <cell r="A1007" t="str">
            <v>Mikulášová1985</v>
          </cell>
          <cell r="B1007" t="str">
            <v>Lenka</v>
          </cell>
          <cell r="C1007" t="str">
            <v>Mikulášová</v>
          </cell>
          <cell r="D1007">
            <v>1985</v>
          </cell>
          <cell r="E1007" t="str">
            <v>Spartan Race Training Group Čelákovice</v>
          </cell>
          <cell r="F1007" t="str">
            <v> CZE</v>
          </cell>
          <cell r="G1007" t="str">
            <v>ZB39</v>
          </cell>
          <cell r="H1007">
            <v>87</v>
          </cell>
          <cell r="I1007">
            <v>4.0983796296296296E-2</v>
          </cell>
          <cell r="J1007">
            <v>4.0671296296296296E-2</v>
          </cell>
          <cell r="K1007">
            <v>25</v>
          </cell>
        </row>
        <row r="1008">
          <cell r="A1008" t="str">
            <v>Kučerová1981</v>
          </cell>
          <cell r="B1008" t="str">
            <v>Michaela</v>
          </cell>
          <cell r="C1008" t="str">
            <v>Kučerová</v>
          </cell>
          <cell r="D1008">
            <v>1981</v>
          </cell>
          <cell r="F1008" t="str">
            <v> CZE</v>
          </cell>
          <cell r="G1008" t="str">
            <v>ZB39</v>
          </cell>
          <cell r="H1008">
            <v>92</v>
          </cell>
          <cell r="I1008">
            <v>4.1435185185185179E-2</v>
          </cell>
          <cell r="J1008">
            <v>4.071759259259259E-2</v>
          </cell>
          <cell r="K1008">
            <v>25</v>
          </cell>
        </row>
        <row r="1009">
          <cell r="A1009" t="str">
            <v>Molek1977</v>
          </cell>
          <cell r="B1009" t="str">
            <v>Jiri</v>
          </cell>
          <cell r="C1009" t="str">
            <v>Molek</v>
          </cell>
          <cell r="D1009">
            <v>1977</v>
          </cell>
          <cell r="F1009" t="str">
            <v> CZE</v>
          </cell>
          <cell r="G1009" t="str">
            <v>MC49</v>
          </cell>
          <cell r="H1009">
            <v>238</v>
          </cell>
          <cell r="I1009">
            <v>4.1562500000000002E-2</v>
          </cell>
          <cell r="J1009">
            <v>4.071759259259259E-2</v>
          </cell>
          <cell r="K1009">
            <v>17</v>
          </cell>
        </row>
        <row r="1010">
          <cell r="A1010" t="str">
            <v>Krofta1955</v>
          </cell>
          <cell r="B1010" t="str">
            <v>Jiří</v>
          </cell>
          <cell r="C1010" t="str">
            <v>Krofta</v>
          </cell>
          <cell r="D1010">
            <v>1955</v>
          </cell>
          <cell r="E1010" t="str">
            <v>Liga 100 Praha</v>
          </cell>
          <cell r="F1010" t="str">
            <v> CZE</v>
          </cell>
          <cell r="G1010" t="str">
            <v>ME69</v>
          </cell>
          <cell r="H1010">
            <v>34</v>
          </cell>
          <cell r="I1010">
            <v>4.1076388888888891E-2</v>
          </cell>
          <cell r="J1010">
            <v>4.0740740740740737E-2</v>
          </cell>
          <cell r="K1010">
            <v>17</v>
          </cell>
        </row>
        <row r="1011">
          <cell r="A1011" t="str">
            <v>Šmíd1970</v>
          </cell>
          <cell r="B1011" t="str">
            <v>Jan</v>
          </cell>
          <cell r="C1011" t="str">
            <v>Šmíd</v>
          </cell>
          <cell r="D1011">
            <v>1970</v>
          </cell>
          <cell r="E1011" t="str">
            <v>Odolena Voda</v>
          </cell>
          <cell r="F1011" t="str">
            <v> CZE</v>
          </cell>
          <cell r="G1011" t="str">
            <v>MC49</v>
          </cell>
          <cell r="H1011">
            <v>244</v>
          </cell>
          <cell r="I1011">
            <v>4.1851851851851855E-2</v>
          </cell>
          <cell r="J1011">
            <v>4.0752314814814811E-2</v>
          </cell>
          <cell r="K1011">
            <v>17</v>
          </cell>
        </row>
        <row r="1012">
          <cell r="A1012" t="str">
            <v>Hrubá1977</v>
          </cell>
          <cell r="B1012" t="str">
            <v>Šárka</v>
          </cell>
          <cell r="C1012" t="str">
            <v>Hrubá</v>
          </cell>
          <cell r="D1012">
            <v>1977</v>
          </cell>
          <cell r="F1012" t="str">
            <v> CZE</v>
          </cell>
          <cell r="G1012" t="str">
            <v>ZC49</v>
          </cell>
          <cell r="H1012">
            <v>70</v>
          </cell>
          <cell r="I1012">
            <v>4.1886574074074069E-2</v>
          </cell>
          <cell r="J1012">
            <v>4.0752314814814811E-2</v>
          </cell>
          <cell r="K1012">
            <v>25</v>
          </cell>
        </row>
        <row r="1013">
          <cell r="A1013" t="str">
            <v>Leiblová1977</v>
          </cell>
          <cell r="B1013" t="str">
            <v>Kamila</v>
          </cell>
          <cell r="C1013" t="str">
            <v>Leiblová</v>
          </cell>
          <cell r="D1013">
            <v>1977</v>
          </cell>
          <cell r="F1013" t="str">
            <v> CZE</v>
          </cell>
          <cell r="G1013" t="str">
            <v>ZC49</v>
          </cell>
          <cell r="H1013">
            <v>68</v>
          </cell>
          <cell r="I1013">
            <v>4.1423611111111112E-2</v>
          </cell>
          <cell r="J1013">
            <v>4.0763888888888891E-2</v>
          </cell>
          <cell r="K1013">
            <v>25</v>
          </cell>
        </row>
        <row r="1014">
          <cell r="A1014" t="str">
            <v>Hubáčková1985</v>
          </cell>
          <cell r="B1014" t="str">
            <v>Martina</v>
          </cell>
          <cell r="C1014" t="str">
            <v>Hubáčková</v>
          </cell>
          <cell r="D1014">
            <v>1985</v>
          </cell>
          <cell r="E1014" t="str">
            <v>Báječné ženy v běhu</v>
          </cell>
          <cell r="F1014" t="str">
            <v> CZE</v>
          </cell>
          <cell r="G1014" t="str">
            <v>ZB39</v>
          </cell>
          <cell r="H1014">
            <v>97</v>
          </cell>
          <cell r="I1014">
            <v>4.1689814814814818E-2</v>
          </cell>
          <cell r="J1014">
            <v>4.0763888888888891E-2</v>
          </cell>
          <cell r="K1014">
            <v>25</v>
          </cell>
        </row>
        <row r="1015">
          <cell r="A1015" t="str">
            <v>Kalina1953</v>
          </cell>
          <cell r="B1015" t="str">
            <v>František</v>
          </cell>
          <cell r="C1015" t="str">
            <v>Kalina</v>
          </cell>
          <cell r="D1015">
            <v>1953</v>
          </cell>
          <cell r="E1015" t="str">
            <v>Praha</v>
          </cell>
          <cell r="F1015" t="str">
            <v> CZE</v>
          </cell>
          <cell r="G1015" t="str">
            <v>ME69</v>
          </cell>
          <cell r="H1015">
            <v>36</v>
          </cell>
          <cell r="I1015">
            <v>4.1921296296296297E-2</v>
          </cell>
          <cell r="J1015">
            <v>4.0787037037037038E-2</v>
          </cell>
          <cell r="K1015">
            <v>17</v>
          </cell>
        </row>
        <row r="1016">
          <cell r="A1016" t="str">
            <v>Králová1987</v>
          </cell>
          <cell r="B1016" t="str">
            <v>Lucie</v>
          </cell>
          <cell r="C1016" t="str">
            <v>Králová</v>
          </cell>
          <cell r="D1016">
            <v>1987</v>
          </cell>
          <cell r="F1016" t="str">
            <v> CZE</v>
          </cell>
          <cell r="G1016" t="str">
            <v>ZB39</v>
          </cell>
          <cell r="H1016">
            <v>96</v>
          </cell>
          <cell r="I1016">
            <v>4.162037037037037E-2</v>
          </cell>
          <cell r="J1016">
            <v>4.0810185185185185E-2</v>
          </cell>
          <cell r="K1016">
            <v>25</v>
          </cell>
        </row>
        <row r="1017">
          <cell r="A1017" t="str">
            <v>Salot1980</v>
          </cell>
          <cell r="B1017" t="str">
            <v>Martin</v>
          </cell>
          <cell r="C1017" t="str">
            <v>Salot</v>
          </cell>
          <cell r="D1017">
            <v>1980</v>
          </cell>
          <cell r="F1017" t="str">
            <v> CZE</v>
          </cell>
          <cell r="G1017" t="str">
            <v>MB39</v>
          </cell>
          <cell r="H1017">
            <v>295</v>
          </cell>
          <cell r="I1017">
            <v>4.1516203703703701E-2</v>
          </cell>
          <cell r="J1017">
            <v>4.0833333333333333E-2</v>
          </cell>
          <cell r="K1017">
            <v>17</v>
          </cell>
        </row>
        <row r="1018">
          <cell r="A1018" t="str">
            <v>Regner1990</v>
          </cell>
          <cell r="B1018" t="str">
            <v>Tomáš</v>
          </cell>
          <cell r="C1018" t="str">
            <v>Regner</v>
          </cell>
          <cell r="D1018">
            <v>1990</v>
          </cell>
          <cell r="F1018" t="str">
            <v> CZE</v>
          </cell>
          <cell r="G1018" t="str">
            <v>MA29</v>
          </cell>
          <cell r="H1018">
            <v>104</v>
          </cell>
          <cell r="I1018">
            <v>4.1631944444444451E-2</v>
          </cell>
          <cell r="J1018">
            <v>4.0844907407407406E-2</v>
          </cell>
          <cell r="K1018">
            <v>17</v>
          </cell>
        </row>
        <row r="1019">
          <cell r="A1019" t="str">
            <v>Polčin1957</v>
          </cell>
          <cell r="B1019" t="str">
            <v>Miroslav</v>
          </cell>
          <cell r="C1019" t="str">
            <v>Polčin</v>
          </cell>
          <cell r="D1019">
            <v>1957</v>
          </cell>
          <cell r="E1019" t="str">
            <v>Břežany II</v>
          </cell>
          <cell r="F1019" t="str">
            <v> CZE</v>
          </cell>
          <cell r="G1019" t="str">
            <v>ME69</v>
          </cell>
          <cell r="H1019">
            <v>37</v>
          </cell>
          <cell r="I1019">
            <v>4.1932870370370377E-2</v>
          </cell>
          <cell r="J1019">
            <v>4.0856481481481487E-2</v>
          </cell>
          <cell r="K1019">
            <v>17</v>
          </cell>
        </row>
        <row r="1020">
          <cell r="A1020" t="str">
            <v>Grus1974</v>
          </cell>
          <cell r="B1020" t="str">
            <v>Tomáš</v>
          </cell>
          <cell r="C1020" t="str">
            <v>Grus</v>
          </cell>
          <cell r="D1020">
            <v>1974</v>
          </cell>
          <cell r="F1020" t="str">
            <v> CZE</v>
          </cell>
          <cell r="G1020" t="str">
            <v>MC49</v>
          </cell>
          <cell r="H1020">
            <v>248</v>
          </cell>
          <cell r="I1020">
            <v>4.1944444444444444E-2</v>
          </cell>
          <cell r="J1020">
            <v>4.0879629629629634E-2</v>
          </cell>
          <cell r="K1020">
            <v>17</v>
          </cell>
        </row>
        <row r="1021">
          <cell r="A1021" t="str">
            <v>Korbelář1978</v>
          </cell>
          <cell r="B1021" t="str">
            <v>Jakub</v>
          </cell>
          <cell r="C1021" t="str">
            <v>Korbelář</v>
          </cell>
          <cell r="D1021">
            <v>1978</v>
          </cell>
          <cell r="E1021" t="str">
            <v>V-2.cz</v>
          </cell>
          <cell r="F1021" t="str">
            <v> CZE</v>
          </cell>
          <cell r="G1021" t="str">
            <v>MB39</v>
          </cell>
          <cell r="H1021">
            <v>297</v>
          </cell>
          <cell r="I1021">
            <v>4.1932870370370377E-2</v>
          </cell>
          <cell r="J1021">
            <v>4.0914351851851848E-2</v>
          </cell>
          <cell r="K1021">
            <v>17</v>
          </cell>
        </row>
        <row r="1022">
          <cell r="A1022" t="str">
            <v>Březina1986</v>
          </cell>
          <cell r="B1022" t="str">
            <v>Petr</v>
          </cell>
          <cell r="C1022" t="str">
            <v>Březina</v>
          </cell>
          <cell r="D1022">
            <v>1986</v>
          </cell>
          <cell r="F1022" t="str">
            <v> CZE</v>
          </cell>
          <cell r="G1022" t="str">
            <v>MB39</v>
          </cell>
          <cell r="H1022">
            <v>294</v>
          </cell>
          <cell r="I1022">
            <v>4.144675925925926E-2</v>
          </cell>
          <cell r="J1022">
            <v>4.0937500000000002E-2</v>
          </cell>
          <cell r="K1022">
            <v>17</v>
          </cell>
        </row>
        <row r="1023">
          <cell r="A1023" t="str">
            <v>Mezerova1985</v>
          </cell>
          <cell r="B1023" t="str">
            <v>Zuzana</v>
          </cell>
          <cell r="C1023" t="str">
            <v>Mezerova</v>
          </cell>
          <cell r="D1023">
            <v>1985</v>
          </cell>
          <cell r="E1023" t="str">
            <v>SK METEOR BRNO</v>
          </cell>
          <cell r="F1023" t="str">
            <v> CZE</v>
          </cell>
          <cell r="G1023" t="str">
            <v>ZB39</v>
          </cell>
          <cell r="H1023">
            <v>93</v>
          </cell>
          <cell r="I1023">
            <v>4.1458333333333333E-2</v>
          </cell>
          <cell r="J1023">
            <v>4.0937500000000002E-2</v>
          </cell>
          <cell r="K1023">
            <v>25</v>
          </cell>
        </row>
        <row r="1024">
          <cell r="A1024" t="str">
            <v>Váša1968</v>
          </cell>
          <cell r="B1024" t="str">
            <v>Martin</v>
          </cell>
          <cell r="C1024" t="str">
            <v>Váša</v>
          </cell>
          <cell r="D1024">
            <v>1968</v>
          </cell>
          <cell r="F1024" t="str">
            <v> CZE</v>
          </cell>
          <cell r="G1024" t="str">
            <v>MC49</v>
          </cell>
          <cell r="H1024">
            <v>240</v>
          </cell>
          <cell r="I1024">
            <v>4.1736111111111113E-2</v>
          </cell>
          <cell r="J1024">
            <v>4.0937500000000002E-2</v>
          </cell>
          <cell r="K1024">
            <v>17</v>
          </cell>
        </row>
        <row r="1025">
          <cell r="A1025" t="str">
            <v>Baselová1992</v>
          </cell>
          <cell r="B1025" t="str">
            <v>Marcela</v>
          </cell>
          <cell r="C1025" t="str">
            <v>Baselová</v>
          </cell>
          <cell r="D1025">
            <v>1992</v>
          </cell>
          <cell r="E1025" t="str">
            <v>Kralupy nad Vltavou</v>
          </cell>
          <cell r="F1025" t="str">
            <v> CZE</v>
          </cell>
          <cell r="G1025" t="str">
            <v>ZA29</v>
          </cell>
          <cell r="H1025">
            <v>75</v>
          </cell>
          <cell r="I1025">
            <v>4.1273148148148149E-2</v>
          </cell>
          <cell r="J1025">
            <v>4.0949074074074075E-2</v>
          </cell>
          <cell r="K1025">
            <v>25</v>
          </cell>
        </row>
        <row r="1026">
          <cell r="A1026" t="str">
            <v>Melounová1964</v>
          </cell>
          <cell r="B1026" t="str">
            <v>Irena</v>
          </cell>
          <cell r="C1026" t="str">
            <v>Melounová</v>
          </cell>
          <cell r="D1026">
            <v>1964</v>
          </cell>
          <cell r="E1026" t="str">
            <v>Běžecký klub České spořitelny</v>
          </cell>
          <cell r="F1026" t="str">
            <v> CZE</v>
          </cell>
          <cell r="G1026" t="str">
            <v>ZD59</v>
          </cell>
          <cell r="H1026">
            <v>13</v>
          </cell>
          <cell r="I1026">
            <v>4.1226851851851855E-2</v>
          </cell>
          <cell r="J1026">
            <v>4.0972222222222222E-2</v>
          </cell>
          <cell r="K1026">
            <v>24</v>
          </cell>
        </row>
        <row r="1027">
          <cell r="A1027" t="str">
            <v>Nezbeda1969</v>
          </cell>
          <cell r="B1027" t="str">
            <v>Radek</v>
          </cell>
          <cell r="C1027" t="str">
            <v>Nezbeda</v>
          </cell>
          <cell r="D1027">
            <v>1969</v>
          </cell>
          <cell r="F1027" t="str">
            <v> CZE</v>
          </cell>
          <cell r="G1027" t="str">
            <v>MC49</v>
          </cell>
          <cell r="H1027">
            <v>249</v>
          </cell>
          <cell r="I1027">
            <v>4.2094907407407407E-2</v>
          </cell>
          <cell r="J1027">
            <v>4.0972222222222222E-2</v>
          </cell>
          <cell r="K1027">
            <v>16</v>
          </cell>
        </row>
        <row r="1028">
          <cell r="A1028" t="str">
            <v>Štelcová1978</v>
          </cell>
          <cell r="B1028" t="str">
            <v>Petra</v>
          </cell>
          <cell r="C1028" t="str">
            <v>Štelcová</v>
          </cell>
          <cell r="D1028">
            <v>1978</v>
          </cell>
          <cell r="F1028" t="str">
            <v> CZE</v>
          </cell>
          <cell r="G1028" t="str">
            <v>ZB39</v>
          </cell>
          <cell r="H1028">
            <v>99</v>
          </cell>
          <cell r="I1028">
            <v>4.1840277777777775E-2</v>
          </cell>
          <cell r="J1028">
            <v>4.0983796296296296E-2</v>
          </cell>
          <cell r="K1028">
            <v>24</v>
          </cell>
        </row>
        <row r="1029">
          <cell r="A1029" t="str">
            <v>Hejkrlík1976</v>
          </cell>
          <cell r="B1029" t="str">
            <v>Jiří</v>
          </cell>
          <cell r="C1029" t="str">
            <v>Hejkrlík</v>
          </cell>
          <cell r="D1029">
            <v>1976</v>
          </cell>
          <cell r="E1029" t="str">
            <v>Kunice</v>
          </cell>
          <cell r="F1029" t="str">
            <v> CZE</v>
          </cell>
          <cell r="G1029" t="str">
            <v>MC49</v>
          </cell>
          <cell r="H1029">
            <v>245</v>
          </cell>
          <cell r="I1029">
            <v>4.1886574074074069E-2</v>
          </cell>
          <cell r="J1029">
            <v>4.0983796296296296E-2</v>
          </cell>
          <cell r="K1029">
            <v>16</v>
          </cell>
        </row>
        <row r="1030">
          <cell r="A1030" t="str">
            <v>Vokáč1950</v>
          </cell>
          <cell r="B1030" t="str">
            <v>Milan</v>
          </cell>
          <cell r="C1030" t="str">
            <v>Vokáč</v>
          </cell>
          <cell r="D1030">
            <v>1950</v>
          </cell>
          <cell r="E1030" t="str">
            <v>Běžecký klub České spořitelny</v>
          </cell>
          <cell r="F1030" t="str">
            <v> CZE</v>
          </cell>
          <cell r="G1030" t="str">
            <v>ME69</v>
          </cell>
          <cell r="H1030">
            <v>39</v>
          </cell>
          <cell r="I1030">
            <v>4.2106481481481488E-2</v>
          </cell>
          <cell r="J1030">
            <v>4.099537037037037E-2</v>
          </cell>
          <cell r="K1030">
            <v>16</v>
          </cell>
        </row>
        <row r="1031">
          <cell r="A1031" t="str">
            <v>Provázková1969</v>
          </cell>
          <cell r="B1031" t="str">
            <v>Věra</v>
          </cell>
          <cell r="C1031" t="str">
            <v>Provázková</v>
          </cell>
          <cell r="D1031">
            <v>1969</v>
          </cell>
          <cell r="E1031" t="str">
            <v>Survival</v>
          </cell>
          <cell r="F1031" t="str">
            <v> CZE</v>
          </cell>
          <cell r="G1031" t="str">
            <v>MC49</v>
          </cell>
          <cell r="H1031">
            <v>242</v>
          </cell>
          <cell r="I1031">
            <v>4.1770833333333333E-2</v>
          </cell>
          <cell r="J1031">
            <v>4.1006944444444443E-2</v>
          </cell>
          <cell r="K1031">
            <v>16</v>
          </cell>
        </row>
        <row r="1032">
          <cell r="A1032" t="str">
            <v>Chalupová1987</v>
          </cell>
          <cell r="B1032" t="str">
            <v>Anya</v>
          </cell>
          <cell r="C1032" t="str">
            <v>Chalupová</v>
          </cell>
          <cell r="D1032">
            <v>1987</v>
          </cell>
          <cell r="F1032" t="str">
            <v> CZE</v>
          </cell>
          <cell r="G1032" t="str">
            <v>ZB39</v>
          </cell>
          <cell r="H1032">
            <v>94</v>
          </cell>
          <cell r="I1032">
            <v>4.1458333333333333E-2</v>
          </cell>
          <cell r="J1032">
            <v>4.1030092592592597E-2</v>
          </cell>
          <cell r="K1032">
            <v>24</v>
          </cell>
        </row>
        <row r="1033">
          <cell r="A1033" t="str">
            <v>Pikal1949</v>
          </cell>
          <cell r="B1033" t="str">
            <v>Karel</v>
          </cell>
          <cell r="C1033" t="str">
            <v>Pikal</v>
          </cell>
          <cell r="D1033">
            <v>1949</v>
          </cell>
          <cell r="E1033" t="str">
            <v>KVS Olomouc</v>
          </cell>
          <cell r="F1033" t="str">
            <v> CZE</v>
          </cell>
          <cell r="G1033" t="str">
            <v>ME69</v>
          </cell>
          <cell r="H1033">
            <v>41</v>
          </cell>
          <cell r="I1033">
            <v>4.2152777777777782E-2</v>
          </cell>
          <cell r="J1033">
            <v>4.1030092592592597E-2</v>
          </cell>
          <cell r="K1033">
            <v>16</v>
          </cell>
        </row>
        <row r="1034">
          <cell r="A1034" t="str">
            <v>Zálešáková1987</v>
          </cell>
          <cell r="B1034" t="str">
            <v>Michaela</v>
          </cell>
          <cell r="C1034" t="str">
            <v>Zálešáková</v>
          </cell>
          <cell r="D1034">
            <v>1987</v>
          </cell>
          <cell r="F1034" t="str">
            <v> CZE</v>
          </cell>
          <cell r="G1034" t="str">
            <v>ZB39</v>
          </cell>
          <cell r="H1034">
            <v>102</v>
          </cell>
          <cell r="I1034">
            <v>4.2025462962962966E-2</v>
          </cell>
          <cell r="J1034">
            <v>4.1064814814814811E-2</v>
          </cell>
          <cell r="K1034">
            <v>24</v>
          </cell>
        </row>
        <row r="1035">
          <cell r="A1035" t="str">
            <v>Tomková1987</v>
          </cell>
          <cell r="B1035" t="str">
            <v>Kamila</v>
          </cell>
          <cell r="C1035" t="str">
            <v>Tomková</v>
          </cell>
          <cell r="D1035">
            <v>1987</v>
          </cell>
          <cell r="E1035" t="str">
            <v>Spolek Lipican - Kbely</v>
          </cell>
          <cell r="F1035" t="str">
            <v> CZE</v>
          </cell>
          <cell r="G1035" t="str">
            <v>ZB39</v>
          </cell>
          <cell r="H1035">
            <v>104</v>
          </cell>
          <cell r="I1035">
            <v>4.2129629629629628E-2</v>
          </cell>
          <cell r="J1035">
            <v>4.1087962962962958E-2</v>
          </cell>
          <cell r="K1035">
            <v>24</v>
          </cell>
        </row>
        <row r="1036">
          <cell r="A1036" t="str">
            <v>Hejdrych1982</v>
          </cell>
          <cell r="B1036" t="str">
            <v>Ladislav</v>
          </cell>
          <cell r="C1036" t="str">
            <v>Hejdrych</v>
          </cell>
          <cell r="D1036">
            <v>1982</v>
          </cell>
          <cell r="E1036" t="str">
            <v>exponáti</v>
          </cell>
          <cell r="F1036" t="str">
            <v> CZE</v>
          </cell>
          <cell r="G1036" t="str">
            <v>MB39</v>
          </cell>
          <cell r="H1036">
            <v>299</v>
          </cell>
          <cell r="I1036">
            <v>4.2152777777777782E-2</v>
          </cell>
          <cell r="J1036">
            <v>4.1099537037037039E-2</v>
          </cell>
          <cell r="K1036">
            <v>16</v>
          </cell>
        </row>
        <row r="1037">
          <cell r="A1037" t="str">
            <v>Bělecký1956</v>
          </cell>
          <cell r="B1037" t="str">
            <v>Jiří</v>
          </cell>
          <cell r="C1037" t="str">
            <v>Bělecký</v>
          </cell>
          <cell r="D1037">
            <v>1956</v>
          </cell>
          <cell r="F1037" t="str">
            <v> CZE</v>
          </cell>
          <cell r="G1037" t="str">
            <v>ME69</v>
          </cell>
          <cell r="H1037">
            <v>38</v>
          </cell>
          <cell r="I1037">
            <v>4.2037037037037039E-2</v>
          </cell>
          <cell r="J1037">
            <v>4.1157407407407406E-2</v>
          </cell>
          <cell r="K1037">
            <v>16</v>
          </cell>
        </row>
        <row r="1038">
          <cell r="A1038" t="str">
            <v>Cvrckova1982</v>
          </cell>
          <cell r="B1038" t="str">
            <v>Martina</v>
          </cell>
          <cell r="C1038" t="str">
            <v>Cvrckova</v>
          </cell>
          <cell r="D1038">
            <v>1982</v>
          </cell>
          <cell r="E1038" t="str">
            <v>Dell EMC Running Club</v>
          </cell>
          <cell r="F1038" t="str">
            <v> CZE</v>
          </cell>
          <cell r="G1038" t="str">
            <v>ZB39</v>
          </cell>
          <cell r="H1038">
            <v>91</v>
          </cell>
          <cell r="I1038">
            <v>4.1342592592592591E-2</v>
          </cell>
          <cell r="J1038">
            <v>4.116898148148148E-2</v>
          </cell>
          <cell r="K1038">
            <v>24</v>
          </cell>
        </row>
        <row r="1039">
          <cell r="A1039" t="str">
            <v>musialek1976</v>
          </cell>
          <cell r="B1039" t="str">
            <v>zdenek</v>
          </cell>
          <cell r="C1039" t="str">
            <v>musialek</v>
          </cell>
          <cell r="D1039">
            <v>1976</v>
          </cell>
          <cell r="F1039" t="str">
            <v> CZE</v>
          </cell>
          <cell r="G1039" t="str">
            <v>MC49</v>
          </cell>
          <cell r="H1039">
            <v>251</v>
          </cell>
          <cell r="I1039">
            <v>4.2175925925925922E-2</v>
          </cell>
          <cell r="J1039">
            <v>4.1180555555555554E-2</v>
          </cell>
          <cell r="K1039">
            <v>16</v>
          </cell>
        </row>
        <row r="1040">
          <cell r="A1040" t="str">
            <v>Salot1980</v>
          </cell>
          <cell r="B1040" t="str">
            <v>Hana</v>
          </cell>
          <cell r="C1040" t="str">
            <v>Salot</v>
          </cell>
          <cell r="D1040">
            <v>1980</v>
          </cell>
          <cell r="F1040" t="str">
            <v> CZE</v>
          </cell>
          <cell r="G1040" t="str">
            <v>ZB39</v>
          </cell>
          <cell r="H1040">
            <v>101</v>
          </cell>
          <cell r="I1040">
            <v>4.1874999999999996E-2</v>
          </cell>
          <cell r="J1040">
            <v>4.1192129629629634E-2</v>
          </cell>
          <cell r="K1040">
            <v>24</v>
          </cell>
        </row>
        <row r="1041">
          <cell r="A1041" t="str">
            <v>Moravcová1985</v>
          </cell>
          <cell r="B1041" t="str">
            <v>Martina</v>
          </cell>
          <cell r="C1041" t="str">
            <v>Moravcová</v>
          </cell>
          <cell r="D1041">
            <v>1985</v>
          </cell>
          <cell r="E1041" t="str">
            <v>AC Vrbno</v>
          </cell>
          <cell r="F1041" t="str">
            <v> CZE</v>
          </cell>
          <cell r="G1041" t="str">
            <v>ZB39</v>
          </cell>
          <cell r="H1041">
            <v>103</v>
          </cell>
          <cell r="I1041">
            <v>4.2106481481481488E-2</v>
          </cell>
          <cell r="J1041">
            <v>4.1203703703703708E-2</v>
          </cell>
          <cell r="K1041">
            <v>24</v>
          </cell>
        </row>
        <row r="1042">
          <cell r="A1042" t="str">
            <v>Rabhi1970</v>
          </cell>
          <cell r="B1042" t="str">
            <v>Said</v>
          </cell>
          <cell r="C1042" t="str">
            <v>Rabhi</v>
          </cell>
          <cell r="D1042">
            <v>1970</v>
          </cell>
          <cell r="F1042" t="str">
            <v> CZE</v>
          </cell>
          <cell r="G1042" t="str">
            <v>MC49</v>
          </cell>
          <cell r="H1042">
            <v>241</v>
          </cell>
          <cell r="I1042">
            <v>4.1736111111111113E-2</v>
          </cell>
          <cell r="J1042">
            <v>4.1215277777777774E-2</v>
          </cell>
          <cell r="K1042">
            <v>16</v>
          </cell>
        </row>
        <row r="1043">
          <cell r="A1043" t="str">
            <v>Kantorová1978</v>
          </cell>
          <cell r="B1043" t="str">
            <v>Lucie</v>
          </cell>
          <cell r="C1043" t="str">
            <v>Kantorová</v>
          </cell>
          <cell r="D1043">
            <v>1978</v>
          </cell>
          <cell r="F1043" t="str">
            <v> CZE</v>
          </cell>
          <cell r="G1043" t="str">
            <v>ZB39</v>
          </cell>
          <cell r="H1043">
            <v>98</v>
          </cell>
          <cell r="I1043">
            <v>4.1828703703703701E-2</v>
          </cell>
          <cell r="J1043">
            <v>4.1215277777777774E-2</v>
          </cell>
          <cell r="K1043">
            <v>24</v>
          </cell>
        </row>
        <row r="1044">
          <cell r="A1044" t="str">
            <v>Kantor1977</v>
          </cell>
          <cell r="B1044" t="str">
            <v>Roman</v>
          </cell>
          <cell r="C1044" t="str">
            <v>Kantor</v>
          </cell>
          <cell r="D1044">
            <v>1977</v>
          </cell>
          <cell r="E1044" t="str">
            <v>Praha - Kbely</v>
          </cell>
          <cell r="F1044" t="str">
            <v> CZE</v>
          </cell>
          <cell r="G1044" t="str">
            <v>MC49</v>
          </cell>
          <cell r="H1044">
            <v>243</v>
          </cell>
          <cell r="I1044">
            <v>4.1828703703703701E-2</v>
          </cell>
          <cell r="J1044">
            <v>4.1215277777777774E-2</v>
          </cell>
          <cell r="K1044">
            <v>16</v>
          </cell>
        </row>
        <row r="1045">
          <cell r="A1045" t="str">
            <v>Dobisova1980</v>
          </cell>
          <cell r="B1045" t="str">
            <v>Danica</v>
          </cell>
          <cell r="C1045" t="str">
            <v>Dobisova</v>
          </cell>
          <cell r="D1045">
            <v>1980</v>
          </cell>
          <cell r="E1045" t="str">
            <v>Rungo pro ženy</v>
          </cell>
          <cell r="F1045" t="str">
            <v> CZE</v>
          </cell>
          <cell r="G1045" t="str">
            <v>ZB39</v>
          </cell>
          <cell r="H1045">
            <v>100</v>
          </cell>
          <cell r="I1045">
            <v>4.1851851851851855E-2</v>
          </cell>
          <cell r="J1045">
            <v>4.1226851851851855E-2</v>
          </cell>
          <cell r="K1045">
            <v>24</v>
          </cell>
        </row>
        <row r="1046">
          <cell r="A1046" t="str">
            <v>Síbrová1991</v>
          </cell>
          <cell r="B1046" t="str">
            <v>Lucie</v>
          </cell>
          <cell r="C1046" t="str">
            <v>Síbrová</v>
          </cell>
          <cell r="D1046">
            <v>1991</v>
          </cell>
          <cell r="F1046" t="str">
            <v> CZE</v>
          </cell>
          <cell r="G1046" t="str">
            <v>ZA29</v>
          </cell>
          <cell r="H1046">
            <v>78</v>
          </cell>
          <cell r="I1046">
            <v>4.2199074074074076E-2</v>
          </cell>
          <cell r="J1046">
            <v>4.1226851851851855E-2</v>
          </cell>
          <cell r="K1046">
            <v>24</v>
          </cell>
        </row>
        <row r="1047">
          <cell r="A1047" t="str">
            <v>Břindová1964</v>
          </cell>
          <cell r="B1047" t="str">
            <v>Ivana</v>
          </cell>
          <cell r="C1047" t="str">
            <v>Břindová</v>
          </cell>
          <cell r="D1047">
            <v>1964</v>
          </cell>
          <cell r="F1047" t="str">
            <v> CZE</v>
          </cell>
          <cell r="G1047" t="str">
            <v>ZD59</v>
          </cell>
          <cell r="H1047">
            <v>14</v>
          </cell>
          <cell r="I1047">
            <v>4.1990740740740745E-2</v>
          </cell>
          <cell r="J1047">
            <v>4.1273148148148149E-2</v>
          </cell>
          <cell r="K1047">
            <v>24</v>
          </cell>
        </row>
        <row r="1048">
          <cell r="A1048" t="str">
            <v>Blaha1988</v>
          </cell>
          <cell r="B1048" t="str">
            <v>Petr</v>
          </cell>
          <cell r="C1048" t="str">
            <v>Blaha</v>
          </cell>
          <cell r="D1048">
            <v>1988</v>
          </cell>
          <cell r="F1048" t="str">
            <v> CZE</v>
          </cell>
          <cell r="G1048" t="str">
            <v>MA29</v>
          </cell>
          <cell r="H1048">
            <v>106</v>
          </cell>
          <cell r="I1048">
            <v>4.2291666666666665E-2</v>
          </cell>
          <cell r="J1048">
            <v>4.1273148148148149E-2</v>
          </cell>
          <cell r="K1048">
            <v>16</v>
          </cell>
        </row>
        <row r="1049">
          <cell r="A1049" t="str">
            <v>Kroužilová1991</v>
          </cell>
          <cell r="B1049" t="str">
            <v>Veronika</v>
          </cell>
          <cell r="C1049" t="str">
            <v>Kroužilová</v>
          </cell>
          <cell r="D1049">
            <v>1991</v>
          </cell>
          <cell r="F1049" t="str">
            <v> CZE</v>
          </cell>
          <cell r="G1049" t="str">
            <v>ZA29</v>
          </cell>
          <cell r="H1049">
            <v>79</v>
          </cell>
          <cell r="I1049">
            <v>4.2222222222222223E-2</v>
          </cell>
          <cell r="J1049">
            <v>4.1284722222222223E-2</v>
          </cell>
          <cell r="K1049">
            <v>24</v>
          </cell>
        </row>
        <row r="1050">
          <cell r="A1050" t="str">
            <v>Wiener1956</v>
          </cell>
          <cell r="B1050" t="str">
            <v>Antonín</v>
          </cell>
          <cell r="C1050" t="str">
            <v>Wiener</v>
          </cell>
          <cell r="D1050">
            <v>1956</v>
          </cell>
          <cell r="E1050" t="str">
            <v>Praha 5</v>
          </cell>
          <cell r="F1050" t="str">
            <v> CZE</v>
          </cell>
          <cell r="G1050" t="str">
            <v>ME69</v>
          </cell>
          <cell r="H1050">
            <v>42</v>
          </cell>
          <cell r="I1050">
            <v>4.2395833333333334E-2</v>
          </cell>
          <cell r="J1050">
            <v>4.1284722222222223E-2</v>
          </cell>
          <cell r="K1050">
            <v>16</v>
          </cell>
        </row>
        <row r="1051">
          <cell r="A1051" t="str">
            <v>Kuchtíček1971</v>
          </cell>
          <cell r="B1051" t="str">
            <v>Tomáš</v>
          </cell>
          <cell r="C1051" t="str">
            <v>Kuchtíček</v>
          </cell>
          <cell r="D1051">
            <v>1971</v>
          </cell>
          <cell r="F1051" t="str">
            <v> CZE</v>
          </cell>
          <cell r="G1051" t="str">
            <v>MC49</v>
          </cell>
          <cell r="H1051">
            <v>250</v>
          </cell>
          <cell r="I1051">
            <v>4.2129629629629628E-2</v>
          </cell>
          <cell r="J1051">
            <v>4.1296296296296296E-2</v>
          </cell>
          <cell r="K1051">
            <v>16</v>
          </cell>
        </row>
        <row r="1052">
          <cell r="A1052" t="str">
            <v>Pecherová1980</v>
          </cell>
          <cell r="B1052" t="str">
            <v>Markéta</v>
          </cell>
          <cell r="C1052" t="str">
            <v>Pecherová</v>
          </cell>
          <cell r="D1052">
            <v>1980</v>
          </cell>
          <cell r="E1052" t="str">
            <v>Praha Satalice</v>
          </cell>
          <cell r="F1052" t="str">
            <v> CZE</v>
          </cell>
          <cell r="G1052" t="str">
            <v>ZB39</v>
          </cell>
          <cell r="H1052">
            <v>105</v>
          </cell>
          <cell r="I1052">
            <v>4.221064814814815E-2</v>
          </cell>
          <cell r="J1052">
            <v>4.1342592592592591E-2</v>
          </cell>
          <cell r="K1052">
            <v>24</v>
          </cell>
        </row>
        <row r="1053">
          <cell r="A1053" t="str">
            <v>Strouhal1979</v>
          </cell>
          <cell r="B1053" t="str">
            <v>Vladimír</v>
          </cell>
          <cell r="C1053" t="str">
            <v>Strouhal</v>
          </cell>
          <cell r="D1053">
            <v>1979</v>
          </cell>
          <cell r="E1053" t="str">
            <v>Praha Satalice</v>
          </cell>
          <cell r="F1053" t="str">
            <v> CZE</v>
          </cell>
          <cell r="G1053" t="str">
            <v>MB39</v>
          </cell>
          <cell r="H1053">
            <v>300</v>
          </cell>
          <cell r="I1053">
            <v>4.221064814814815E-2</v>
          </cell>
          <cell r="J1053">
            <v>4.1354166666666664E-2</v>
          </cell>
          <cell r="K1053">
            <v>16</v>
          </cell>
        </row>
        <row r="1054">
          <cell r="A1054" t="str">
            <v>Bartek1985</v>
          </cell>
          <cell r="B1054" t="str">
            <v>Martin</v>
          </cell>
          <cell r="C1054" t="str">
            <v>Bartek</v>
          </cell>
          <cell r="D1054">
            <v>1985</v>
          </cell>
          <cell r="F1054" t="str">
            <v> CZE</v>
          </cell>
          <cell r="G1054" t="str">
            <v>MB39</v>
          </cell>
          <cell r="H1054">
            <v>301</v>
          </cell>
          <cell r="I1054">
            <v>4.2326388888888893E-2</v>
          </cell>
          <cell r="J1054">
            <v>4.1365740740740745E-2</v>
          </cell>
          <cell r="K1054">
            <v>16</v>
          </cell>
        </row>
        <row r="1055">
          <cell r="A1055" t="str">
            <v>Kornia1969</v>
          </cell>
          <cell r="B1055" t="str">
            <v>Roman</v>
          </cell>
          <cell r="C1055" t="str">
            <v>Kornia</v>
          </cell>
          <cell r="D1055">
            <v>1969</v>
          </cell>
          <cell r="E1055" t="str">
            <v>MP Praha</v>
          </cell>
          <cell r="F1055" t="str">
            <v> CZE</v>
          </cell>
          <cell r="G1055" t="str">
            <v>MC49</v>
          </cell>
          <cell r="H1055">
            <v>246</v>
          </cell>
          <cell r="I1055">
            <v>4.1932870370370377E-2</v>
          </cell>
          <cell r="J1055">
            <v>4.1412037037037039E-2</v>
          </cell>
          <cell r="K1055">
            <v>16</v>
          </cell>
        </row>
        <row r="1056">
          <cell r="A1056" t="str">
            <v>Mičker1973</v>
          </cell>
          <cell r="B1056" t="str">
            <v>Radek</v>
          </cell>
          <cell r="C1056" t="str">
            <v>Mičker</v>
          </cell>
          <cell r="D1056">
            <v>1973</v>
          </cell>
          <cell r="E1056" t="str">
            <v>MP Praha</v>
          </cell>
          <cell r="F1056" t="str">
            <v> CZE</v>
          </cell>
          <cell r="G1056" t="str">
            <v>MC49</v>
          </cell>
          <cell r="H1056">
            <v>247</v>
          </cell>
          <cell r="I1056">
            <v>4.1932870370370377E-2</v>
          </cell>
          <cell r="J1056">
            <v>4.1412037037037039E-2</v>
          </cell>
          <cell r="K1056">
            <v>16</v>
          </cell>
        </row>
        <row r="1057">
          <cell r="A1057" t="str">
            <v>Kabátová1991</v>
          </cell>
          <cell r="B1057" t="str">
            <v>Kateřina</v>
          </cell>
          <cell r="C1057" t="str">
            <v>Kabátová</v>
          </cell>
          <cell r="D1057">
            <v>1991</v>
          </cell>
          <cell r="F1057" t="str">
            <v> CZE</v>
          </cell>
          <cell r="G1057" t="str">
            <v>ZA29</v>
          </cell>
          <cell r="H1057">
            <v>76</v>
          </cell>
          <cell r="I1057">
            <v>4.2094907407407407E-2</v>
          </cell>
          <cell r="J1057">
            <v>4.1412037037037039E-2</v>
          </cell>
          <cell r="K1057">
            <v>24</v>
          </cell>
        </row>
        <row r="1058">
          <cell r="A1058" t="str">
            <v>Včelák1983</v>
          </cell>
          <cell r="B1058" t="str">
            <v>Petr</v>
          </cell>
          <cell r="C1058" t="str">
            <v>Včelák</v>
          </cell>
          <cell r="D1058">
            <v>1983</v>
          </cell>
          <cell r="F1058" t="str">
            <v> CZE</v>
          </cell>
          <cell r="G1058" t="str">
            <v>MB39</v>
          </cell>
          <cell r="H1058">
            <v>298</v>
          </cell>
          <cell r="I1058">
            <v>4.2106481481481488E-2</v>
          </cell>
          <cell r="J1058">
            <v>4.1412037037037039E-2</v>
          </cell>
          <cell r="K1058">
            <v>16</v>
          </cell>
        </row>
        <row r="1059">
          <cell r="A1059" t="str">
            <v>Bareš1980</v>
          </cell>
          <cell r="B1059" t="str">
            <v>Martin</v>
          </cell>
          <cell r="C1059" t="str">
            <v>Bareš</v>
          </cell>
          <cell r="D1059">
            <v>1980</v>
          </cell>
          <cell r="E1059" t="str">
            <v>Mattoni FreeRun</v>
          </cell>
          <cell r="F1059" t="str">
            <v> CZE</v>
          </cell>
          <cell r="G1059" t="str">
            <v>MB39</v>
          </cell>
          <cell r="H1059">
            <v>302</v>
          </cell>
          <cell r="I1059">
            <v>4.2361111111111106E-2</v>
          </cell>
          <cell r="J1059">
            <v>4.148148148148148E-2</v>
          </cell>
          <cell r="K1059">
            <v>16</v>
          </cell>
        </row>
        <row r="1060">
          <cell r="A1060" t="str">
            <v>Hlava1955</v>
          </cell>
          <cell r="B1060" t="str">
            <v>Milan</v>
          </cell>
          <cell r="C1060" t="str">
            <v>Hlava</v>
          </cell>
          <cell r="D1060">
            <v>1955</v>
          </cell>
          <cell r="F1060" t="str">
            <v> CZE</v>
          </cell>
          <cell r="G1060" t="str">
            <v>ME69</v>
          </cell>
          <cell r="H1060">
            <v>43</v>
          </cell>
          <cell r="I1060">
            <v>4.2430555555555555E-2</v>
          </cell>
          <cell r="J1060">
            <v>4.148148148148148E-2</v>
          </cell>
          <cell r="K1060">
            <v>16</v>
          </cell>
        </row>
        <row r="1061">
          <cell r="A1061" t="str">
            <v>Pláteníková1983</v>
          </cell>
          <cell r="B1061" t="str">
            <v>Markéta</v>
          </cell>
          <cell r="C1061" t="str">
            <v>Pláteníková</v>
          </cell>
          <cell r="D1061">
            <v>1983</v>
          </cell>
          <cell r="E1061" t="str">
            <v>RACE SPACE</v>
          </cell>
          <cell r="F1061" t="str">
            <v> CZE</v>
          </cell>
          <cell r="G1061" t="str">
            <v>ZB39</v>
          </cell>
          <cell r="H1061">
            <v>106</v>
          </cell>
          <cell r="I1061">
            <v>4.2453703703703709E-2</v>
          </cell>
          <cell r="J1061">
            <v>4.148148148148148E-2</v>
          </cell>
          <cell r="K1061">
            <v>24</v>
          </cell>
        </row>
        <row r="1062">
          <cell r="A1062" t="str">
            <v>Ge1954</v>
          </cell>
          <cell r="B1062" t="str">
            <v>Evžen</v>
          </cell>
          <cell r="C1062" t="str">
            <v>Ge</v>
          </cell>
          <cell r="D1062">
            <v>1954</v>
          </cell>
          <cell r="E1062" t="str">
            <v>Maratonské vrány</v>
          </cell>
          <cell r="F1062" t="str">
            <v> CZE</v>
          </cell>
          <cell r="G1062" t="str">
            <v>ME69</v>
          </cell>
          <cell r="H1062">
            <v>40</v>
          </cell>
          <cell r="I1062">
            <v>4.2106481481481488E-2</v>
          </cell>
          <cell r="J1062">
            <v>4.1504629629629627E-2</v>
          </cell>
          <cell r="K1062">
            <v>16</v>
          </cell>
        </row>
        <row r="1063">
          <cell r="A1063" t="str">
            <v>Chromčáková1983</v>
          </cell>
          <cell r="B1063" t="str">
            <v>Iva</v>
          </cell>
          <cell r="C1063" t="str">
            <v>Chromčáková</v>
          </cell>
          <cell r="D1063">
            <v>1983</v>
          </cell>
          <cell r="F1063" t="str">
            <v> CZE</v>
          </cell>
          <cell r="G1063" t="str">
            <v>ZB39</v>
          </cell>
          <cell r="H1063">
            <v>109</v>
          </cell>
          <cell r="I1063">
            <v>4.2696759259259261E-2</v>
          </cell>
          <cell r="J1063">
            <v>4.1550925925925929E-2</v>
          </cell>
          <cell r="K1063">
            <v>24</v>
          </cell>
        </row>
        <row r="1064">
          <cell r="A1064" t="str">
            <v>Volfová2002</v>
          </cell>
          <cell r="B1064" t="str">
            <v>Aneta</v>
          </cell>
          <cell r="C1064" t="str">
            <v>Volfová</v>
          </cell>
          <cell r="D1064">
            <v>2002</v>
          </cell>
          <cell r="E1064" t="str">
            <v>Brandýs nad Labem</v>
          </cell>
          <cell r="F1064" t="str">
            <v> CZE</v>
          </cell>
          <cell r="G1064" t="str">
            <v>ZA29</v>
          </cell>
          <cell r="H1064">
            <v>80</v>
          </cell>
          <cell r="I1064">
            <v>4.2314814814814812E-2</v>
          </cell>
          <cell r="J1064">
            <v>4.1574074074074076E-2</v>
          </cell>
          <cell r="K1064">
            <v>24</v>
          </cell>
        </row>
        <row r="1065">
          <cell r="A1065" t="str">
            <v>Nováková1989</v>
          </cell>
          <cell r="B1065" t="str">
            <v>Kateřina</v>
          </cell>
          <cell r="C1065" t="str">
            <v>Nováková</v>
          </cell>
          <cell r="D1065">
            <v>1989</v>
          </cell>
          <cell r="F1065" t="str">
            <v> CZE</v>
          </cell>
          <cell r="G1065" t="str">
            <v>ZA29</v>
          </cell>
          <cell r="H1065">
            <v>77</v>
          </cell>
          <cell r="I1065">
            <v>4.2199074074074076E-2</v>
          </cell>
          <cell r="J1065">
            <v>4.1597222222222223E-2</v>
          </cell>
          <cell r="K1065">
            <v>24</v>
          </cell>
        </row>
        <row r="1066">
          <cell r="A1066" t="str">
            <v>Wolfram1982</v>
          </cell>
          <cell r="B1066" t="str">
            <v>David</v>
          </cell>
          <cell r="C1066" t="str">
            <v>Wolfram</v>
          </cell>
          <cell r="D1066">
            <v>1982</v>
          </cell>
          <cell r="F1066" t="str">
            <v> CZE</v>
          </cell>
          <cell r="G1066" t="str">
            <v>MB39</v>
          </cell>
          <cell r="H1066">
            <v>303</v>
          </cell>
          <cell r="I1066">
            <v>4.2638888888888893E-2</v>
          </cell>
          <cell r="J1066">
            <v>4.162037037037037E-2</v>
          </cell>
          <cell r="K1066">
            <v>16</v>
          </cell>
        </row>
        <row r="1067">
          <cell r="A1067" t="str">
            <v>Veverová1970</v>
          </cell>
          <cell r="B1067" t="str">
            <v>Daniela</v>
          </cell>
          <cell r="C1067" t="str">
            <v>Veverová</v>
          </cell>
          <cell r="D1067">
            <v>1970</v>
          </cell>
          <cell r="E1067" t="str">
            <v>ISC Praha</v>
          </cell>
          <cell r="F1067" t="str">
            <v> CZE</v>
          </cell>
          <cell r="G1067" t="str">
            <v>ZC49</v>
          </cell>
          <cell r="H1067">
            <v>72</v>
          </cell>
          <cell r="I1067">
            <v>4.2303240740740738E-2</v>
          </cell>
          <cell r="J1067">
            <v>4.1631944444444451E-2</v>
          </cell>
          <cell r="K1067">
            <v>24</v>
          </cell>
        </row>
        <row r="1068">
          <cell r="A1068" t="str">
            <v>Novák1964</v>
          </cell>
          <cell r="B1068" t="str">
            <v>Milan</v>
          </cell>
          <cell r="C1068" t="str">
            <v>Novák</v>
          </cell>
          <cell r="D1068">
            <v>1964</v>
          </cell>
          <cell r="F1068" t="str">
            <v> CZE</v>
          </cell>
          <cell r="G1068" t="str">
            <v>MD59</v>
          </cell>
          <cell r="H1068">
            <v>87</v>
          </cell>
          <cell r="I1068">
            <v>4.2245370370370371E-2</v>
          </cell>
          <cell r="J1068">
            <v>4.1655092592592598E-2</v>
          </cell>
          <cell r="K1068">
            <v>16</v>
          </cell>
        </row>
        <row r="1069">
          <cell r="A1069" t="str">
            <v>Šindelář1979</v>
          </cell>
          <cell r="B1069" t="str">
            <v>Martin</v>
          </cell>
          <cell r="C1069" t="str">
            <v>Šindelář</v>
          </cell>
          <cell r="D1069">
            <v>1979</v>
          </cell>
          <cell r="F1069" t="str">
            <v> CZE</v>
          </cell>
          <cell r="G1069" t="str">
            <v>MB39</v>
          </cell>
          <cell r="H1069">
            <v>304</v>
          </cell>
          <cell r="I1069">
            <v>4.2754629629629635E-2</v>
          </cell>
          <cell r="J1069">
            <v>4.1689814814814818E-2</v>
          </cell>
          <cell r="K1069">
            <v>15</v>
          </cell>
        </row>
        <row r="1070">
          <cell r="A1070" t="str">
            <v>Václavek1992</v>
          </cell>
          <cell r="B1070" t="str">
            <v>Petr</v>
          </cell>
          <cell r="C1070" t="str">
            <v>Václavek</v>
          </cell>
          <cell r="D1070">
            <v>1992</v>
          </cell>
          <cell r="F1070" t="str">
            <v> CZE</v>
          </cell>
          <cell r="G1070" t="str">
            <v>MA29</v>
          </cell>
          <cell r="H1070">
            <v>105</v>
          </cell>
          <cell r="I1070">
            <v>4.1956018518518517E-2</v>
          </cell>
          <cell r="J1070">
            <v>4.1736111111111113E-2</v>
          </cell>
          <cell r="K1070">
            <v>15</v>
          </cell>
        </row>
        <row r="1071">
          <cell r="A1071" t="str">
            <v>Kmentova1977</v>
          </cell>
          <cell r="B1071" t="str">
            <v>Olga</v>
          </cell>
          <cell r="C1071" t="str">
            <v>Kmentova</v>
          </cell>
          <cell r="D1071">
            <v>1977</v>
          </cell>
          <cell r="F1071" t="str">
            <v> CZE</v>
          </cell>
          <cell r="G1071" t="str">
            <v>ZC49</v>
          </cell>
          <cell r="H1071">
            <v>71</v>
          </cell>
          <cell r="I1071">
            <v>4.1967592592592591E-2</v>
          </cell>
          <cell r="J1071">
            <v>4.1851851851851855E-2</v>
          </cell>
          <cell r="K1071">
            <v>23</v>
          </cell>
        </row>
        <row r="1072">
          <cell r="A1072" t="str">
            <v>Havlasová1964</v>
          </cell>
          <cell r="B1072" t="str">
            <v>Petra</v>
          </cell>
          <cell r="C1072" t="str">
            <v>Havlasová</v>
          </cell>
          <cell r="D1072">
            <v>1964</v>
          </cell>
          <cell r="E1072" t="str">
            <v>MenX Krucemburk</v>
          </cell>
          <cell r="F1072" t="str">
            <v> CZE</v>
          </cell>
          <cell r="G1072" t="str">
            <v>ZD59</v>
          </cell>
          <cell r="H1072">
            <v>15</v>
          </cell>
          <cell r="I1072">
            <v>4.2569444444444444E-2</v>
          </cell>
          <cell r="J1072">
            <v>4.189814814814815E-2</v>
          </cell>
          <cell r="K1072">
            <v>23</v>
          </cell>
        </row>
        <row r="1073">
          <cell r="A1073" t="str">
            <v>Pospíchalová1983</v>
          </cell>
          <cell r="B1073" t="str">
            <v>Renata</v>
          </cell>
          <cell r="C1073" t="str">
            <v>Pospíchalová</v>
          </cell>
          <cell r="D1073">
            <v>1983</v>
          </cell>
          <cell r="E1073" t="str">
            <v>Horoušánky</v>
          </cell>
          <cell r="F1073" t="str">
            <v> CZE</v>
          </cell>
          <cell r="G1073" t="str">
            <v>ZB39</v>
          </cell>
          <cell r="H1073">
            <v>110</v>
          </cell>
          <cell r="I1073">
            <v>4.2858796296296298E-2</v>
          </cell>
          <cell r="J1073">
            <v>4.1921296296296297E-2</v>
          </cell>
          <cell r="K1073">
            <v>23</v>
          </cell>
        </row>
        <row r="1074">
          <cell r="A1074" t="str">
            <v>Slížová1978</v>
          </cell>
          <cell r="B1074" t="str">
            <v>Markéta</v>
          </cell>
          <cell r="C1074" t="str">
            <v>Slížová</v>
          </cell>
          <cell r="D1074">
            <v>1978</v>
          </cell>
          <cell r="F1074" t="str">
            <v> CZE</v>
          </cell>
          <cell r="G1074" t="str">
            <v>ZB39</v>
          </cell>
          <cell r="H1074">
            <v>111</v>
          </cell>
          <cell r="I1074">
            <v>4.2870370370370371E-2</v>
          </cell>
          <cell r="J1074">
            <v>4.1921296296296297E-2</v>
          </cell>
          <cell r="K1074">
            <v>23</v>
          </cell>
        </row>
        <row r="1075">
          <cell r="A1075" t="str">
            <v>Žeková1983</v>
          </cell>
          <cell r="B1075" t="str">
            <v>Lucie</v>
          </cell>
          <cell r="C1075" t="str">
            <v>Žeková</v>
          </cell>
          <cell r="D1075">
            <v>1983</v>
          </cell>
          <cell r="E1075" t="str">
            <v>Žekoffky</v>
          </cell>
          <cell r="F1075" t="str">
            <v> CZE</v>
          </cell>
          <cell r="G1075" t="str">
            <v>ZB39</v>
          </cell>
          <cell r="H1075">
            <v>108</v>
          </cell>
          <cell r="I1075">
            <v>4.2569444444444444E-2</v>
          </cell>
          <cell r="J1075">
            <v>4.2025462962962966E-2</v>
          </cell>
          <cell r="K1075">
            <v>23</v>
          </cell>
        </row>
        <row r="1076">
          <cell r="A1076" t="str">
            <v>Vecková1980</v>
          </cell>
          <cell r="B1076" t="str">
            <v>Hana</v>
          </cell>
          <cell r="C1076" t="str">
            <v>Vecková</v>
          </cell>
          <cell r="D1076">
            <v>1980</v>
          </cell>
          <cell r="E1076" t="str">
            <v>Fox-klub Praha</v>
          </cell>
          <cell r="F1076" t="str">
            <v> CZE</v>
          </cell>
          <cell r="G1076" t="str">
            <v>ZB39</v>
          </cell>
          <cell r="H1076">
            <v>113</v>
          </cell>
          <cell r="I1076">
            <v>4.3032407407407408E-2</v>
          </cell>
          <cell r="J1076">
            <v>4.206018518518518E-2</v>
          </cell>
          <cell r="K1076">
            <v>23</v>
          </cell>
        </row>
        <row r="1077">
          <cell r="A1077" t="str">
            <v>Dzurková1986</v>
          </cell>
          <cell r="B1077" t="str">
            <v>Michaela</v>
          </cell>
          <cell r="C1077" t="str">
            <v>Dzurková</v>
          </cell>
          <cell r="D1077">
            <v>1986</v>
          </cell>
          <cell r="E1077" t="str">
            <v>Mladá Boleslav</v>
          </cell>
          <cell r="F1077" t="str">
            <v> CZE</v>
          </cell>
          <cell r="G1077" t="str">
            <v>ZB39</v>
          </cell>
          <cell r="H1077">
            <v>115</v>
          </cell>
          <cell r="I1077">
            <v>4.313657407407407E-2</v>
          </cell>
          <cell r="J1077">
            <v>4.2083333333333334E-2</v>
          </cell>
          <cell r="K1077">
            <v>23</v>
          </cell>
        </row>
        <row r="1078">
          <cell r="A1078" t="str">
            <v>Popelková1986</v>
          </cell>
          <cell r="B1078" t="str">
            <v>Iveta</v>
          </cell>
          <cell r="C1078" t="str">
            <v>Popelková</v>
          </cell>
          <cell r="D1078">
            <v>1986</v>
          </cell>
          <cell r="E1078" t="str">
            <v>Praha</v>
          </cell>
          <cell r="F1078" t="str">
            <v> CZE</v>
          </cell>
          <cell r="G1078" t="str">
            <v>ZB39</v>
          </cell>
          <cell r="H1078">
            <v>107</v>
          </cell>
          <cell r="I1078">
            <v>4.2534722222222217E-2</v>
          </cell>
          <cell r="J1078">
            <v>4.2094907407407407E-2</v>
          </cell>
          <cell r="K1078">
            <v>23</v>
          </cell>
        </row>
        <row r="1079">
          <cell r="A1079" t="str">
            <v>Honsová1973</v>
          </cell>
          <cell r="B1079" t="str">
            <v>Jitka</v>
          </cell>
          <cell r="C1079" t="str">
            <v>Honsová</v>
          </cell>
          <cell r="D1079">
            <v>1973</v>
          </cell>
          <cell r="F1079" t="str">
            <v> CZE</v>
          </cell>
          <cell r="G1079" t="str">
            <v>ZC49</v>
          </cell>
          <cell r="H1079">
            <v>73</v>
          </cell>
          <cell r="I1079">
            <v>4.3043981481481482E-2</v>
          </cell>
          <cell r="J1079">
            <v>4.2141203703703702E-2</v>
          </cell>
          <cell r="K1079">
            <v>23</v>
          </cell>
        </row>
        <row r="1080">
          <cell r="A1080" t="str">
            <v>Hladík1969</v>
          </cell>
          <cell r="B1080" t="str">
            <v>Jiří</v>
          </cell>
          <cell r="C1080" t="str">
            <v>Hladík</v>
          </cell>
          <cell r="D1080">
            <v>1969</v>
          </cell>
          <cell r="E1080" t="str">
            <v>Praha 9</v>
          </cell>
          <cell r="F1080" t="str">
            <v> CZE</v>
          </cell>
          <cell r="G1080" t="str">
            <v>MC49</v>
          </cell>
          <cell r="H1080">
            <v>252</v>
          </cell>
          <cell r="I1080">
            <v>4.3055555555555562E-2</v>
          </cell>
          <cell r="J1080">
            <v>4.2164351851851856E-2</v>
          </cell>
          <cell r="K1080">
            <v>15</v>
          </cell>
        </row>
        <row r="1081">
          <cell r="A1081" t="str">
            <v>Trčka1968</v>
          </cell>
          <cell r="B1081" t="str">
            <v>Jan</v>
          </cell>
          <cell r="C1081" t="str">
            <v>Trčka</v>
          </cell>
          <cell r="D1081">
            <v>1968</v>
          </cell>
          <cell r="E1081" t="str">
            <v>Albeř 92</v>
          </cell>
          <cell r="F1081" t="str">
            <v> CZE</v>
          </cell>
          <cell r="G1081" t="str">
            <v>MC49</v>
          </cell>
          <cell r="H1081">
            <v>253</v>
          </cell>
          <cell r="I1081">
            <v>4.3252314814814813E-2</v>
          </cell>
          <cell r="J1081">
            <v>4.221064814814815E-2</v>
          </cell>
          <cell r="K1081">
            <v>15</v>
          </cell>
        </row>
        <row r="1082">
          <cell r="A1082" t="str">
            <v>Fischerová1981</v>
          </cell>
          <cell r="B1082" t="str">
            <v>Kateřina</v>
          </cell>
          <cell r="C1082" t="str">
            <v>Fischerová</v>
          </cell>
          <cell r="D1082">
            <v>1981</v>
          </cell>
          <cell r="E1082" t="str">
            <v>Praha 9 - Kbely</v>
          </cell>
          <cell r="F1082" t="str">
            <v> CZE</v>
          </cell>
          <cell r="G1082" t="str">
            <v>ZB39</v>
          </cell>
          <cell r="H1082">
            <v>112</v>
          </cell>
          <cell r="I1082">
            <v>4.296296296296296E-2</v>
          </cell>
          <cell r="J1082">
            <v>4.2222222222222223E-2</v>
          </cell>
          <cell r="K1082">
            <v>23</v>
          </cell>
        </row>
        <row r="1083">
          <cell r="A1083" t="str">
            <v>Ptacek1983</v>
          </cell>
          <cell r="B1083" t="str">
            <v>Ondrej</v>
          </cell>
          <cell r="C1083" t="str">
            <v>Ptacek</v>
          </cell>
          <cell r="D1083">
            <v>1983</v>
          </cell>
          <cell r="E1083" t="str">
            <v>KO Poděbrady</v>
          </cell>
          <cell r="F1083" t="str">
            <v> CZE</v>
          </cell>
          <cell r="G1083" t="str">
            <v>MB39</v>
          </cell>
          <cell r="H1083">
            <v>305</v>
          </cell>
          <cell r="I1083">
            <v>4.3020833333333335E-2</v>
          </cell>
          <cell r="J1083">
            <v>4.223379629629629E-2</v>
          </cell>
          <cell r="K1083">
            <v>15</v>
          </cell>
        </row>
        <row r="1084">
          <cell r="A1084" t="str">
            <v>Valentin1965</v>
          </cell>
          <cell r="B1084" t="str">
            <v>Michal</v>
          </cell>
          <cell r="C1084" t="str">
            <v>Valentin</v>
          </cell>
          <cell r="D1084">
            <v>1965</v>
          </cell>
          <cell r="E1084" t="str">
            <v>Praha 9</v>
          </cell>
          <cell r="F1084" t="str">
            <v> CZE</v>
          </cell>
          <cell r="G1084" t="str">
            <v>MD59</v>
          </cell>
          <cell r="H1084">
            <v>88</v>
          </cell>
          <cell r="I1084">
            <v>4.2939814814814813E-2</v>
          </cell>
          <cell r="J1084">
            <v>4.2303240740740738E-2</v>
          </cell>
          <cell r="K1084">
            <v>15</v>
          </cell>
        </row>
        <row r="1085">
          <cell r="A1085" t="str">
            <v>Chmelová1962</v>
          </cell>
          <cell r="B1085" t="str">
            <v>Iva</v>
          </cell>
          <cell r="C1085" t="str">
            <v>Chmelová</v>
          </cell>
          <cell r="D1085">
            <v>1962</v>
          </cell>
          <cell r="E1085" t="str">
            <v>Běžecký klub České spořitelny</v>
          </cell>
          <cell r="F1085" t="str">
            <v> CZE</v>
          </cell>
          <cell r="G1085" t="str">
            <v>ZD59</v>
          </cell>
          <cell r="H1085">
            <v>16</v>
          </cell>
          <cell r="I1085">
            <v>4.3101851851851856E-2</v>
          </cell>
          <cell r="J1085">
            <v>4.2303240740740738E-2</v>
          </cell>
          <cell r="K1085">
            <v>23</v>
          </cell>
        </row>
        <row r="1086">
          <cell r="A1086" t="str">
            <v>Davidová1986</v>
          </cell>
          <cell r="B1086" t="str">
            <v>Michaela</v>
          </cell>
          <cell r="C1086" t="str">
            <v>Davidová</v>
          </cell>
          <cell r="D1086">
            <v>1986</v>
          </cell>
          <cell r="E1086" t="str">
            <v>Běžecký klub České spořitelny</v>
          </cell>
          <cell r="F1086" t="str">
            <v> CZE</v>
          </cell>
          <cell r="G1086" t="str">
            <v>ZB39</v>
          </cell>
          <cell r="H1086">
            <v>114</v>
          </cell>
          <cell r="I1086">
            <v>4.311342592592593E-2</v>
          </cell>
          <cell r="J1086">
            <v>4.2314814814814812E-2</v>
          </cell>
          <cell r="K1086">
            <v>23</v>
          </cell>
        </row>
        <row r="1087">
          <cell r="A1087" t="str">
            <v>Mullerová1969</v>
          </cell>
          <cell r="B1087" t="str">
            <v>Michaela</v>
          </cell>
          <cell r="C1087" t="str">
            <v>Mullerová</v>
          </cell>
          <cell r="D1087">
            <v>1969</v>
          </cell>
          <cell r="E1087" t="str">
            <v>Běžecký klub České spořitelny</v>
          </cell>
          <cell r="F1087" t="str">
            <v> CZE</v>
          </cell>
          <cell r="G1087" t="str">
            <v>ZC49</v>
          </cell>
          <cell r="H1087">
            <v>74</v>
          </cell>
          <cell r="I1087">
            <v>4.3090277777777776E-2</v>
          </cell>
          <cell r="J1087">
            <v>4.2349537037037033E-2</v>
          </cell>
          <cell r="K1087">
            <v>23</v>
          </cell>
        </row>
        <row r="1088">
          <cell r="A1088" t="str">
            <v>Pokorný1988</v>
          </cell>
          <cell r="B1088" t="str">
            <v>Matyáš</v>
          </cell>
          <cell r="C1088" t="str">
            <v>Pokorný</v>
          </cell>
          <cell r="D1088">
            <v>1988</v>
          </cell>
          <cell r="E1088" t="str">
            <v>Spartak Vlašim</v>
          </cell>
          <cell r="F1088" t="str">
            <v> CZE</v>
          </cell>
          <cell r="G1088" t="str">
            <v>MA29</v>
          </cell>
          <cell r="H1088">
            <v>107</v>
          </cell>
          <cell r="I1088">
            <v>4.3391203703703703E-2</v>
          </cell>
          <cell r="J1088">
            <v>4.2372685185185187E-2</v>
          </cell>
          <cell r="K1088">
            <v>14</v>
          </cell>
        </row>
        <row r="1089">
          <cell r="A1089" t="str">
            <v>Petrásková1991</v>
          </cell>
          <cell r="B1089" t="str">
            <v>Jana</v>
          </cell>
          <cell r="C1089" t="str">
            <v>Petrásková</v>
          </cell>
          <cell r="D1089">
            <v>1991</v>
          </cell>
          <cell r="F1089" t="str">
            <v> CZE</v>
          </cell>
          <cell r="G1089" t="str">
            <v>ZA29</v>
          </cell>
          <cell r="H1089">
            <v>83</v>
          </cell>
          <cell r="I1089">
            <v>4.3645833333333335E-2</v>
          </cell>
          <cell r="J1089">
            <v>4.2592592592592592E-2</v>
          </cell>
          <cell r="K1089">
            <v>22</v>
          </cell>
        </row>
        <row r="1090">
          <cell r="A1090" t="str">
            <v>Zadáková1992</v>
          </cell>
          <cell r="B1090" t="str">
            <v>Kristýna</v>
          </cell>
          <cell r="C1090" t="str">
            <v>Zadáková</v>
          </cell>
          <cell r="D1090">
            <v>1992</v>
          </cell>
          <cell r="F1090" t="str">
            <v> CZE</v>
          </cell>
          <cell r="G1090" t="str">
            <v>ZA29</v>
          </cell>
          <cell r="H1090">
            <v>81</v>
          </cell>
          <cell r="I1090">
            <v>4.3344907407407408E-2</v>
          </cell>
          <cell r="J1090">
            <v>4.2685185185185187E-2</v>
          </cell>
          <cell r="K1090">
            <v>22</v>
          </cell>
        </row>
        <row r="1091">
          <cell r="A1091" t="str">
            <v>Přibáňová1966</v>
          </cell>
          <cell r="B1091" t="str">
            <v>Vladislava</v>
          </cell>
          <cell r="C1091" t="str">
            <v>Přibáňová</v>
          </cell>
          <cell r="D1091">
            <v>1966</v>
          </cell>
          <cell r="F1091" t="str">
            <v> CZE</v>
          </cell>
          <cell r="G1091" t="str">
            <v>ZD59</v>
          </cell>
          <cell r="H1091">
            <v>17</v>
          </cell>
          <cell r="I1091">
            <v>4.3356481481481475E-2</v>
          </cell>
          <cell r="J1091">
            <v>4.2696759259259261E-2</v>
          </cell>
          <cell r="K1091">
            <v>22</v>
          </cell>
        </row>
        <row r="1092">
          <cell r="A1092" t="str">
            <v>Vidová1971</v>
          </cell>
          <cell r="B1092" t="str">
            <v>Barbora</v>
          </cell>
          <cell r="C1092" t="str">
            <v>Vidová</v>
          </cell>
          <cell r="D1092">
            <v>1971</v>
          </cell>
          <cell r="F1092" t="str">
            <v> CZE</v>
          </cell>
          <cell r="G1092" t="str">
            <v>ZC49</v>
          </cell>
          <cell r="H1092">
            <v>75</v>
          </cell>
          <cell r="I1092">
            <v>4.3483796296296291E-2</v>
          </cell>
          <cell r="J1092">
            <v>4.2696759259259261E-2</v>
          </cell>
          <cell r="K1092">
            <v>22</v>
          </cell>
        </row>
        <row r="1093">
          <cell r="A1093" t="str">
            <v>kozlova1958</v>
          </cell>
          <cell r="B1093" t="str">
            <v>jana</v>
          </cell>
          <cell r="C1093" t="str">
            <v>kozlova</v>
          </cell>
          <cell r="D1093">
            <v>1958</v>
          </cell>
          <cell r="F1093" t="str">
            <v> CZE</v>
          </cell>
          <cell r="G1093" t="str">
            <v>ZD59</v>
          </cell>
          <cell r="H1093">
            <v>18</v>
          </cell>
          <cell r="I1093">
            <v>4.3773148148148144E-2</v>
          </cell>
          <cell r="J1093">
            <v>4.2719907407407408E-2</v>
          </cell>
          <cell r="K1093">
            <v>22</v>
          </cell>
        </row>
        <row r="1094">
          <cell r="A1094" t="str">
            <v>Píša1953</v>
          </cell>
          <cell r="B1094" t="str">
            <v>Vašek</v>
          </cell>
          <cell r="C1094" t="str">
            <v>Píša</v>
          </cell>
          <cell r="D1094">
            <v>1953</v>
          </cell>
          <cell r="E1094" t="str">
            <v>CENTRALBIKE</v>
          </cell>
          <cell r="F1094" t="str">
            <v> CZE</v>
          </cell>
          <cell r="G1094" t="str">
            <v>ME69</v>
          </cell>
          <cell r="H1094">
            <v>44</v>
          </cell>
          <cell r="I1094">
            <v>4.3761574074074078E-2</v>
          </cell>
          <cell r="J1094">
            <v>4.2743055555555555E-2</v>
          </cell>
          <cell r="K1094">
            <v>14</v>
          </cell>
        </row>
        <row r="1095">
          <cell r="A1095" t="str">
            <v>Rodovská1991</v>
          </cell>
          <cell r="B1095" t="str">
            <v>Žaneta</v>
          </cell>
          <cell r="C1095" t="str">
            <v>Rodovská</v>
          </cell>
          <cell r="D1095">
            <v>1991</v>
          </cell>
          <cell r="F1095" t="str">
            <v> CZE</v>
          </cell>
          <cell r="G1095" t="str">
            <v>ZA29</v>
          </cell>
          <cell r="H1095">
            <v>82</v>
          </cell>
          <cell r="I1095">
            <v>4.3634259259259262E-2</v>
          </cell>
          <cell r="J1095">
            <v>4.2777777777777776E-2</v>
          </cell>
          <cell r="K1095">
            <v>22</v>
          </cell>
        </row>
        <row r="1096">
          <cell r="A1096" t="str">
            <v>Horníček1977</v>
          </cell>
          <cell r="B1096" t="str">
            <v>Jaromír</v>
          </cell>
          <cell r="C1096" t="str">
            <v>Horníček</v>
          </cell>
          <cell r="D1096">
            <v>1977</v>
          </cell>
          <cell r="F1096" t="str">
            <v> CZE</v>
          </cell>
          <cell r="G1096" t="str">
            <v>MC49</v>
          </cell>
          <cell r="H1096">
            <v>254</v>
          </cell>
          <cell r="I1096">
            <v>4.3854166666666666E-2</v>
          </cell>
          <cell r="J1096">
            <v>4.296296296296296E-2</v>
          </cell>
          <cell r="K1096">
            <v>14</v>
          </cell>
        </row>
        <row r="1097">
          <cell r="A1097" t="str">
            <v>Navrátilová1966</v>
          </cell>
          <cell r="B1097" t="str">
            <v>Hana</v>
          </cell>
          <cell r="C1097" t="str">
            <v>Navrátilová</v>
          </cell>
          <cell r="D1097">
            <v>1966</v>
          </cell>
          <cell r="E1097" t="str">
            <v>KVS Praha</v>
          </cell>
          <cell r="F1097" t="str">
            <v> CZE</v>
          </cell>
          <cell r="G1097" t="str">
            <v>ZD59</v>
          </cell>
          <cell r="H1097">
            <v>19</v>
          </cell>
          <cell r="I1097">
            <v>4.3958333333333328E-2</v>
          </cell>
          <cell r="J1097">
            <v>4.296296296296296E-2</v>
          </cell>
          <cell r="K1097">
            <v>22</v>
          </cell>
        </row>
        <row r="1098">
          <cell r="A1098" t="str">
            <v>Čadová1984</v>
          </cell>
          <cell r="B1098" t="str">
            <v>Livia</v>
          </cell>
          <cell r="C1098" t="str">
            <v>Čadová</v>
          </cell>
          <cell r="D1098">
            <v>1984</v>
          </cell>
          <cell r="F1098" t="str">
            <v> CZE</v>
          </cell>
          <cell r="G1098" t="str">
            <v>ZB39</v>
          </cell>
          <cell r="H1098">
            <v>119</v>
          </cell>
          <cell r="I1098">
            <v>4.4062500000000004E-2</v>
          </cell>
          <cell r="J1098">
            <v>4.2986111111111114E-2</v>
          </cell>
          <cell r="K1098">
            <v>22</v>
          </cell>
        </row>
        <row r="1099">
          <cell r="A1099" t="str">
            <v>Čada1976</v>
          </cell>
          <cell r="B1099" t="str">
            <v>Jiří</v>
          </cell>
          <cell r="C1099" t="str">
            <v>Čada</v>
          </cell>
          <cell r="D1099">
            <v>1976</v>
          </cell>
          <cell r="F1099" t="str">
            <v> CZE</v>
          </cell>
          <cell r="G1099" t="str">
            <v>MC49</v>
          </cell>
          <cell r="H1099">
            <v>255</v>
          </cell>
          <cell r="I1099">
            <v>4.4074074074074071E-2</v>
          </cell>
          <cell r="J1099">
            <v>4.2997685185185187E-2</v>
          </cell>
          <cell r="K1099">
            <v>14</v>
          </cell>
        </row>
        <row r="1100">
          <cell r="A1100" t="str">
            <v>Matoušková1965</v>
          </cell>
          <cell r="B1100" t="str">
            <v>Hana</v>
          </cell>
          <cell r="C1100" t="str">
            <v>Matoušková</v>
          </cell>
          <cell r="D1100">
            <v>1965</v>
          </cell>
          <cell r="E1100" t="str">
            <v>BTK EURO BIKE Praha</v>
          </cell>
          <cell r="F1100" t="str">
            <v> CZE</v>
          </cell>
          <cell r="G1100" t="str">
            <v>ZD59</v>
          </cell>
          <cell r="H1100">
            <v>20</v>
          </cell>
          <cell r="I1100">
            <v>4.3981481481481483E-2</v>
          </cell>
          <cell r="J1100">
            <v>4.3078703703703702E-2</v>
          </cell>
          <cell r="K1100">
            <v>21</v>
          </cell>
        </row>
        <row r="1101">
          <cell r="A1101" t="str">
            <v>Kudlíková1985</v>
          </cell>
          <cell r="B1101" t="str">
            <v>Petra</v>
          </cell>
          <cell r="C1101" t="str">
            <v>Kudlíková</v>
          </cell>
          <cell r="D1101">
            <v>1985</v>
          </cell>
          <cell r="E1101" t="str">
            <v>Rungo pro ženy</v>
          </cell>
          <cell r="F1101" t="str">
            <v> CZE</v>
          </cell>
          <cell r="G1101" t="str">
            <v>ZB39</v>
          </cell>
          <cell r="H1101">
            <v>116</v>
          </cell>
          <cell r="I1101">
            <v>4.3854166666666666E-2</v>
          </cell>
          <cell r="J1101">
            <v>4.3229166666666673E-2</v>
          </cell>
          <cell r="K1101">
            <v>21</v>
          </cell>
        </row>
        <row r="1102">
          <cell r="A1102" t="str">
            <v>Vavrochová1976</v>
          </cell>
          <cell r="B1102" t="str">
            <v>Jaroslava</v>
          </cell>
          <cell r="C1102" t="str">
            <v>Vavrochová</v>
          </cell>
          <cell r="D1102">
            <v>1976</v>
          </cell>
          <cell r="F1102" t="str">
            <v> CZE</v>
          </cell>
          <cell r="G1102" t="str">
            <v>ZC49</v>
          </cell>
          <cell r="H1102">
            <v>77</v>
          </cell>
          <cell r="I1102">
            <v>4.4189814814814814E-2</v>
          </cell>
          <cell r="J1102">
            <v>4.3240740740740739E-2</v>
          </cell>
          <cell r="K1102">
            <v>21</v>
          </cell>
        </row>
        <row r="1103">
          <cell r="A1103" t="str">
            <v>Correa1989</v>
          </cell>
          <cell r="B1103" t="str">
            <v>Rocio</v>
          </cell>
          <cell r="C1103" t="str">
            <v>Correa</v>
          </cell>
          <cell r="D1103">
            <v>1989</v>
          </cell>
          <cell r="F1103" t="str">
            <v> CZE</v>
          </cell>
          <cell r="G1103" t="str">
            <v>ZA29</v>
          </cell>
          <cell r="H1103">
            <v>84</v>
          </cell>
          <cell r="I1103">
            <v>4.3807870370370372E-2</v>
          </cell>
          <cell r="J1103">
            <v>4.3252314814814813E-2</v>
          </cell>
          <cell r="K1103">
            <v>21</v>
          </cell>
        </row>
        <row r="1104">
          <cell r="A1104" t="str">
            <v>Blumentritova1978</v>
          </cell>
          <cell r="B1104" t="str">
            <v>Simona</v>
          </cell>
          <cell r="C1104" t="str">
            <v>Blumentritova</v>
          </cell>
          <cell r="D1104">
            <v>1978</v>
          </cell>
          <cell r="F1104" t="str">
            <v> CZE</v>
          </cell>
          <cell r="G1104" t="str">
            <v>ZB39</v>
          </cell>
          <cell r="H1104">
            <v>121</v>
          </cell>
          <cell r="I1104">
            <v>4.4247685185185182E-2</v>
          </cell>
          <cell r="J1104">
            <v>4.3287037037037041E-2</v>
          </cell>
          <cell r="K1104">
            <v>21</v>
          </cell>
        </row>
        <row r="1105">
          <cell r="A1105" t="str">
            <v>Assmannová1994</v>
          </cell>
          <cell r="B1105" t="str">
            <v>Lucie</v>
          </cell>
          <cell r="C1105" t="str">
            <v>Assmannová</v>
          </cell>
          <cell r="D1105">
            <v>1994</v>
          </cell>
          <cell r="F1105" t="str">
            <v> CZE</v>
          </cell>
          <cell r="G1105" t="str">
            <v>ZA29</v>
          </cell>
          <cell r="H1105">
            <v>85</v>
          </cell>
          <cell r="I1105">
            <v>4.4305555555555549E-2</v>
          </cell>
          <cell r="J1105">
            <v>4.3310185185185181E-2</v>
          </cell>
          <cell r="K1105">
            <v>21</v>
          </cell>
        </row>
        <row r="1106">
          <cell r="A1106" t="str">
            <v>Peterková1955</v>
          </cell>
          <cell r="B1106" t="str">
            <v>Marie</v>
          </cell>
          <cell r="C1106" t="str">
            <v>Peterková</v>
          </cell>
          <cell r="D1106">
            <v>1955</v>
          </cell>
          <cell r="E1106" t="str">
            <v>AC Bludišťák</v>
          </cell>
          <cell r="F1106" t="str">
            <v> CZE</v>
          </cell>
          <cell r="G1106" t="str">
            <v>ZE69</v>
          </cell>
          <cell r="H1106">
            <v>4</v>
          </cell>
          <cell r="I1106">
            <v>4.431712962962963E-2</v>
          </cell>
          <cell r="J1106">
            <v>4.3333333333333335E-2</v>
          </cell>
          <cell r="K1106">
            <v>21</v>
          </cell>
        </row>
        <row r="1107">
          <cell r="A1107" t="str">
            <v>Šafránková1975</v>
          </cell>
          <cell r="B1107" t="str">
            <v>Pavla</v>
          </cell>
          <cell r="C1107" t="str">
            <v>Šafránková</v>
          </cell>
          <cell r="D1107">
            <v>1975</v>
          </cell>
          <cell r="E1107" t="str">
            <v>Jdu běhat</v>
          </cell>
          <cell r="F1107" t="str">
            <v> CZE</v>
          </cell>
          <cell r="G1107" t="str">
            <v>ZC49</v>
          </cell>
          <cell r="H1107">
            <v>78</v>
          </cell>
          <cell r="I1107">
            <v>4.4305555555555549E-2</v>
          </cell>
          <cell r="J1107">
            <v>4.3344907407407408E-2</v>
          </cell>
          <cell r="K1107">
            <v>21</v>
          </cell>
        </row>
        <row r="1108">
          <cell r="A1108" t="str">
            <v>Vojíková1980</v>
          </cell>
          <cell r="B1108" t="str">
            <v>Hanka</v>
          </cell>
          <cell r="C1108" t="str">
            <v>Vojíková</v>
          </cell>
          <cell r="D1108">
            <v>1980</v>
          </cell>
          <cell r="F1108" t="str">
            <v> CZE</v>
          </cell>
          <cell r="G1108" t="str">
            <v>ZB39</v>
          </cell>
          <cell r="H1108">
            <v>122</v>
          </cell>
          <cell r="I1108">
            <v>4.4363425925925924E-2</v>
          </cell>
          <cell r="J1108">
            <v>4.3425925925925923E-2</v>
          </cell>
          <cell r="K1108">
            <v>21</v>
          </cell>
        </row>
        <row r="1109">
          <cell r="A1109" t="str">
            <v>Potocki1985</v>
          </cell>
          <cell r="B1109" t="str">
            <v>Aleksander</v>
          </cell>
          <cell r="C1109" t="str">
            <v>Potocki</v>
          </cell>
          <cell r="D1109">
            <v>1985</v>
          </cell>
          <cell r="F1109" t="str">
            <v> CZE</v>
          </cell>
          <cell r="G1109" t="str">
            <v>MB39</v>
          </cell>
          <cell r="H1109">
            <v>306</v>
          </cell>
          <cell r="I1109">
            <v>4.4502314814814814E-2</v>
          </cell>
          <cell r="J1109">
            <v>4.3425925925925923E-2</v>
          </cell>
          <cell r="K1109">
            <v>13</v>
          </cell>
        </row>
        <row r="1110">
          <cell r="A1110" t="str">
            <v>Varvařovský1974</v>
          </cell>
          <cell r="B1110" t="str">
            <v>Michal</v>
          </cell>
          <cell r="C1110" t="str">
            <v>Varvařovský</v>
          </cell>
          <cell r="D1110">
            <v>1974</v>
          </cell>
          <cell r="F1110" t="str">
            <v> CZE</v>
          </cell>
          <cell r="G1110" t="str">
            <v>MC49</v>
          </cell>
          <cell r="H1110">
            <v>256</v>
          </cell>
          <cell r="I1110">
            <v>4.4444444444444446E-2</v>
          </cell>
          <cell r="J1110">
            <v>4.3472222222222225E-2</v>
          </cell>
          <cell r="K1110">
            <v>13</v>
          </cell>
        </row>
        <row r="1111">
          <cell r="A1111" t="str">
            <v>Zemanová1986</v>
          </cell>
          <cell r="B1111" t="str">
            <v>Eliška</v>
          </cell>
          <cell r="C1111" t="str">
            <v>Zemanová</v>
          </cell>
          <cell r="D1111">
            <v>1986</v>
          </cell>
          <cell r="F1111" t="str">
            <v> CZE</v>
          </cell>
          <cell r="G1111" t="str">
            <v>ZB39</v>
          </cell>
          <cell r="H1111">
            <v>123</v>
          </cell>
          <cell r="I1111">
            <v>4.447916666666666E-2</v>
          </cell>
          <cell r="J1111">
            <v>4.3506944444444445E-2</v>
          </cell>
          <cell r="K1111">
            <v>21</v>
          </cell>
        </row>
        <row r="1112">
          <cell r="A1112" t="str">
            <v>Kašpar1980</v>
          </cell>
          <cell r="B1112" t="str">
            <v>Tomáš</v>
          </cell>
          <cell r="C1112" t="str">
            <v>Kašpar</v>
          </cell>
          <cell r="D1112">
            <v>1980</v>
          </cell>
          <cell r="E1112" t="str">
            <v>MP Praha</v>
          </cell>
          <cell r="F1112" t="str">
            <v> CZE</v>
          </cell>
          <cell r="G1112" t="str">
            <v>MB39</v>
          </cell>
          <cell r="H1112">
            <v>307</v>
          </cell>
          <cell r="I1112">
            <v>4.4571759259259262E-2</v>
          </cell>
          <cell r="J1112">
            <v>4.3506944444444445E-2</v>
          </cell>
          <cell r="K1112">
            <v>13</v>
          </cell>
        </row>
        <row r="1113">
          <cell r="A1113" t="str">
            <v>Králová1968</v>
          </cell>
          <cell r="B1113" t="str">
            <v>Bohumila</v>
          </cell>
          <cell r="C1113" t="str">
            <v>Králová</v>
          </cell>
          <cell r="D1113">
            <v>1968</v>
          </cell>
          <cell r="E1113" t="str">
            <v>GP Kolín</v>
          </cell>
          <cell r="F1113" t="str">
            <v> CZE</v>
          </cell>
          <cell r="G1113" t="str">
            <v>ZC49</v>
          </cell>
          <cell r="H1113">
            <v>76</v>
          </cell>
          <cell r="I1113">
            <v>4.3796296296296298E-2</v>
          </cell>
          <cell r="J1113">
            <v>4.3611111111111107E-2</v>
          </cell>
          <cell r="K1113">
            <v>21</v>
          </cell>
        </row>
        <row r="1114">
          <cell r="A1114" t="str">
            <v>Erenmalm1950</v>
          </cell>
          <cell r="B1114" t="str">
            <v>Staffan</v>
          </cell>
          <cell r="C1114" t="str">
            <v>Erenmalm</v>
          </cell>
          <cell r="D1114">
            <v>1950</v>
          </cell>
          <cell r="E1114" t="str">
            <v>Švédsko</v>
          </cell>
          <cell r="F1114" t="str">
            <v> CZE</v>
          </cell>
          <cell r="G1114" t="str">
            <v>ME69</v>
          </cell>
          <cell r="H1114">
            <v>45</v>
          </cell>
          <cell r="I1114">
            <v>4.4374999999999998E-2</v>
          </cell>
          <cell r="J1114">
            <v>4.3622685185185188E-2</v>
          </cell>
          <cell r="K1114">
            <v>13</v>
          </cell>
        </row>
        <row r="1115">
          <cell r="A1115" t="str">
            <v>Žeková1985</v>
          </cell>
          <cell r="B1115" t="str">
            <v>Pavlína</v>
          </cell>
          <cell r="C1115" t="str">
            <v>Žeková</v>
          </cell>
          <cell r="D1115">
            <v>1985</v>
          </cell>
          <cell r="E1115" t="str">
            <v>Žekoffky</v>
          </cell>
          <cell r="F1115" t="str">
            <v> CZE</v>
          </cell>
          <cell r="G1115" t="str">
            <v>ZB39</v>
          </cell>
          <cell r="H1115">
            <v>120</v>
          </cell>
          <cell r="I1115">
            <v>4.4201388888888887E-2</v>
          </cell>
          <cell r="J1115">
            <v>4.3645833333333335E-2</v>
          </cell>
          <cell r="K1115">
            <v>21</v>
          </cell>
        </row>
        <row r="1116">
          <cell r="A1116" t="str">
            <v>Chadimová1966</v>
          </cell>
          <cell r="B1116" t="str">
            <v>Lenka</v>
          </cell>
          <cell r="C1116" t="str">
            <v>Chadimová</v>
          </cell>
          <cell r="D1116">
            <v>1966</v>
          </cell>
          <cell r="F1116" t="str">
            <v> CZE</v>
          </cell>
          <cell r="G1116" t="str">
            <v>ZD59</v>
          </cell>
          <cell r="H1116">
            <v>21</v>
          </cell>
          <cell r="I1116">
            <v>4.4791666666666667E-2</v>
          </cell>
          <cell r="J1116">
            <v>4.3680555555555556E-2</v>
          </cell>
          <cell r="K1116">
            <v>21</v>
          </cell>
        </row>
        <row r="1117">
          <cell r="A1117" t="str">
            <v>Spěváková1987</v>
          </cell>
          <cell r="B1117" t="str">
            <v>Klára</v>
          </cell>
          <cell r="C1117" t="str">
            <v>Spěváková</v>
          </cell>
          <cell r="D1117">
            <v>1987</v>
          </cell>
          <cell r="F1117" t="str">
            <v> CZE</v>
          </cell>
          <cell r="G1117" t="str">
            <v>ZB39</v>
          </cell>
          <cell r="H1117">
            <v>117</v>
          </cell>
          <cell r="I1117">
            <v>4.4027777777777777E-2</v>
          </cell>
          <cell r="J1117">
            <v>4.3761574074074078E-2</v>
          </cell>
          <cell r="K1117">
            <v>20</v>
          </cell>
        </row>
        <row r="1118">
          <cell r="A1118" t="str">
            <v>Vitkova1979</v>
          </cell>
          <cell r="B1118" t="str">
            <v>Karina</v>
          </cell>
          <cell r="C1118" t="str">
            <v>Vitkova</v>
          </cell>
          <cell r="D1118">
            <v>1979</v>
          </cell>
          <cell r="F1118" t="str">
            <v> CZE</v>
          </cell>
          <cell r="G1118" t="str">
            <v>ZB39</v>
          </cell>
          <cell r="H1118">
            <v>118</v>
          </cell>
          <cell r="I1118">
            <v>4.4027777777777777E-2</v>
          </cell>
          <cell r="J1118">
            <v>4.3773148148148144E-2</v>
          </cell>
          <cell r="K1118">
            <v>20</v>
          </cell>
        </row>
        <row r="1119">
          <cell r="A1119" t="str">
            <v>Krajčová1992</v>
          </cell>
          <cell r="B1119" t="str">
            <v>Markéta</v>
          </cell>
          <cell r="C1119" t="str">
            <v>Krajčová</v>
          </cell>
          <cell r="D1119">
            <v>1992</v>
          </cell>
          <cell r="F1119" t="str">
            <v> CZE</v>
          </cell>
          <cell r="G1119" t="str">
            <v>ZA29</v>
          </cell>
          <cell r="H1119">
            <v>86</v>
          </cell>
          <cell r="I1119">
            <v>4.4733796296296292E-2</v>
          </cell>
          <cell r="J1119">
            <v>4.3796296296296298E-2</v>
          </cell>
          <cell r="K1119">
            <v>20</v>
          </cell>
        </row>
        <row r="1120">
          <cell r="A1120" t="str">
            <v>Doseděl1991</v>
          </cell>
          <cell r="B1120" t="str">
            <v>Jan</v>
          </cell>
          <cell r="C1120" t="str">
            <v>Doseděl</v>
          </cell>
          <cell r="D1120">
            <v>1991</v>
          </cell>
          <cell r="F1120" t="str">
            <v> CZE</v>
          </cell>
          <cell r="G1120" t="str">
            <v>MA29</v>
          </cell>
          <cell r="H1120">
            <v>108</v>
          </cell>
          <cell r="I1120">
            <v>4.4733796296296292E-2</v>
          </cell>
          <cell r="J1120">
            <v>4.3796296296296298E-2</v>
          </cell>
          <cell r="K1120">
            <v>12</v>
          </cell>
        </row>
        <row r="1121">
          <cell r="A1121" t="str">
            <v>Kruntorád1988</v>
          </cell>
          <cell r="B1121" t="str">
            <v>Michal</v>
          </cell>
          <cell r="C1121" t="str">
            <v>Kruntorád</v>
          </cell>
          <cell r="D1121">
            <v>1988</v>
          </cell>
          <cell r="F1121" t="str">
            <v> CZE</v>
          </cell>
          <cell r="G1121" t="str">
            <v>MA29</v>
          </cell>
          <cell r="H1121">
            <v>109</v>
          </cell>
          <cell r="I1121">
            <v>4.4826388888888895E-2</v>
          </cell>
          <cell r="J1121">
            <v>4.3796296296296298E-2</v>
          </cell>
          <cell r="K1121">
            <v>12</v>
          </cell>
        </row>
        <row r="1122">
          <cell r="A1122" t="str">
            <v>Andrésová1981</v>
          </cell>
          <cell r="B1122" t="str">
            <v>Gabriela</v>
          </cell>
          <cell r="C1122" t="str">
            <v>Andrésová</v>
          </cell>
          <cell r="D1122">
            <v>1981</v>
          </cell>
          <cell r="F1122" t="str">
            <v> CZE</v>
          </cell>
          <cell r="G1122" t="str">
            <v>ZB39</v>
          </cell>
          <cell r="H1122">
            <v>124</v>
          </cell>
          <cell r="I1122">
            <v>4.4537037037037042E-2</v>
          </cell>
          <cell r="J1122">
            <v>4.3819444444444446E-2</v>
          </cell>
          <cell r="K1122">
            <v>20</v>
          </cell>
        </row>
        <row r="1123">
          <cell r="A1123" t="str">
            <v>Bohm1983</v>
          </cell>
          <cell r="B1123" t="str">
            <v>Martin</v>
          </cell>
          <cell r="C1123" t="str">
            <v>Bohm</v>
          </cell>
          <cell r="D1123">
            <v>1983</v>
          </cell>
          <cell r="E1123" t="str">
            <v>Praha</v>
          </cell>
          <cell r="F1123" t="str">
            <v> CZE</v>
          </cell>
          <cell r="G1123" t="str">
            <v>MB39</v>
          </cell>
          <cell r="H1123">
            <v>309</v>
          </cell>
          <cell r="I1123">
            <v>4.4872685185185189E-2</v>
          </cell>
          <cell r="J1123">
            <v>4.387731481481482E-2</v>
          </cell>
          <cell r="K1123">
            <v>12</v>
          </cell>
        </row>
        <row r="1124">
          <cell r="A1124" t="str">
            <v>Sadílek1985</v>
          </cell>
          <cell r="B1124" t="str">
            <v>Michal</v>
          </cell>
          <cell r="C1124" t="str">
            <v>Sadílek</v>
          </cell>
          <cell r="D1124">
            <v>1985</v>
          </cell>
          <cell r="F1124" t="str">
            <v> CZE</v>
          </cell>
          <cell r="G1124" t="str">
            <v>MB39</v>
          </cell>
          <cell r="H1124">
            <v>310</v>
          </cell>
          <cell r="I1124">
            <v>4.5000000000000005E-2</v>
          </cell>
          <cell r="J1124">
            <v>4.3888888888888887E-2</v>
          </cell>
          <cell r="K1124">
            <v>12</v>
          </cell>
        </row>
        <row r="1125">
          <cell r="A1125" t="str">
            <v>Langeová1985</v>
          </cell>
          <cell r="B1125" t="str">
            <v>Jitka</v>
          </cell>
          <cell r="C1125" t="str">
            <v>Langeová</v>
          </cell>
          <cell r="D1125">
            <v>1985</v>
          </cell>
          <cell r="F1125" t="str">
            <v> CZE</v>
          </cell>
          <cell r="G1125" t="str">
            <v>ZB39</v>
          </cell>
          <cell r="H1125">
            <v>129</v>
          </cell>
          <cell r="I1125">
            <v>4.5000000000000005E-2</v>
          </cell>
          <cell r="J1125">
            <v>4.3888888888888887E-2</v>
          </cell>
          <cell r="K1125">
            <v>20</v>
          </cell>
        </row>
        <row r="1126">
          <cell r="A1126" t="str">
            <v>Kaucká1978</v>
          </cell>
          <cell r="B1126" t="str">
            <v>Renata</v>
          </cell>
          <cell r="C1126" t="str">
            <v>Kaucká</v>
          </cell>
          <cell r="D1126">
            <v>1978</v>
          </cell>
          <cell r="F1126" t="str">
            <v> CZE</v>
          </cell>
          <cell r="G1126" t="str">
            <v>ZB39</v>
          </cell>
          <cell r="H1126">
            <v>127</v>
          </cell>
          <cell r="I1126">
            <v>4.4965277777777778E-2</v>
          </cell>
          <cell r="J1126">
            <v>4.3958333333333328E-2</v>
          </cell>
          <cell r="K1126">
            <v>20</v>
          </cell>
        </row>
        <row r="1127">
          <cell r="A1127" t="str">
            <v>Ciencialová1983</v>
          </cell>
          <cell r="B1127" t="str">
            <v>Šárka</v>
          </cell>
          <cell r="C1127" t="str">
            <v>Ciencialová</v>
          </cell>
          <cell r="D1127">
            <v>1983</v>
          </cell>
          <cell r="F1127" t="str">
            <v> CZE</v>
          </cell>
          <cell r="G1127" t="str">
            <v>ZB39</v>
          </cell>
          <cell r="H1127">
            <v>128</v>
          </cell>
          <cell r="I1127">
            <v>4.4965277777777778E-2</v>
          </cell>
          <cell r="J1127">
            <v>4.3958333333333328E-2</v>
          </cell>
          <cell r="K1127">
            <v>20</v>
          </cell>
        </row>
        <row r="1128">
          <cell r="A1128" t="str">
            <v>Toušková1989</v>
          </cell>
          <cell r="B1128" t="str">
            <v>Veronika</v>
          </cell>
          <cell r="C1128" t="str">
            <v>Toušková</v>
          </cell>
          <cell r="D1128">
            <v>1989</v>
          </cell>
          <cell r="E1128" t="str">
            <v>Fitness Svět pod Palmovkou</v>
          </cell>
          <cell r="F1128" t="str">
            <v> CZE</v>
          </cell>
          <cell r="G1128" t="str">
            <v>ZA29</v>
          </cell>
          <cell r="H1128">
            <v>87</v>
          </cell>
          <cell r="I1128">
            <v>4.4976851851851851E-2</v>
          </cell>
          <cell r="J1128">
            <v>4.3958333333333328E-2</v>
          </cell>
          <cell r="K1128">
            <v>20</v>
          </cell>
        </row>
        <row r="1129">
          <cell r="A1129" t="str">
            <v>Marešová1984</v>
          </cell>
          <cell r="B1129" t="str">
            <v>Jana</v>
          </cell>
          <cell r="C1129" t="str">
            <v>Marešová</v>
          </cell>
          <cell r="D1129">
            <v>1984</v>
          </cell>
          <cell r="E1129" t="str">
            <v>Svojetice</v>
          </cell>
          <cell r="F1129" t="str">
            <v> CZE</v>
          </cell>
          <cell r="G1129" t="str">
            <v>ZB39</v>
          </cell>
          <cell r="H1129">
            <v>126</v>
          </cell>
          <cell r="I1129">
            <v>4.4826388888888895E-2</v>
          </cell>
          <cell r="J1129">
            <v>4.4050925925925931E-2</v>
          </cell>
          <cell r="K1129">
            <v>20</v>
          </cell>
        </row>
        <row r="1130">
          <cell r="A1130" t="str">
            <v>Stribrny1958</v>
          </cell>
          <cell r="B1130" t="str">
            <v>Jaromir</v>
          </cell>
          <cell r="C1130" t="str">
            <v>Stribrny</v>
          </cell>
          <cell r="D1130">
            <v>1958</v>
          </cell>
          <cell r="E1130" t="str">
            <v>Silver</v>
          </cell>
          <cell r="F1130" t="str">
            <v> CZE</v>
          </cell>
          <cell r="G1130" t="str">
            <v>MD59</v>
          </cell>
          <cell r="H1130">
            <v>89</v>
          </cell>
          <cell r="I1130">
            <v>4.4687499999999998E-2</v>
          </cell>
          <cell r="J1130">
            <v>4.4143518518518519E-2</v>
          </cell>
          <cell r="K1130">
            <v>12</v>
          </cell>
        </row>
        <row r="1131">
          <cell r="A1131" t="str">
            <v>Pávová1982</v>
          </cell>
          <cell r="B1131" t="str">
            <v>Žaneta</v>
          </cell>
          <cell r="C1131" t="str">
            <v>Pávová</v>
          </cell>
          <cell r="D1131">
            <v>1982</v>
          </cell>
          <cell r="E1131" t="str">
            <v>Pilulka.cz</v>
          </cell>
          <cell r="F1131" t="str">
            <v> CZE</v>
          </cell>
          <cell r="G1131" t="str">
            <v>ZB39</v>
          </cell>
          <cell r="H1131">
            <v>125</v>
          </cell>
          <cell r="I1131">
            <v>4.4618055555555557E-2</v>
          </cell>
          <cell r="J1131">
            <v>4.4293981481481483E-2</v>
          </cell>
          <cell r="K1131">
            <v>20</v>
          </cell>
        </row>
        <row r="1132">
          <cell r="A1132" t="str">
            <v>Möstl1983</v>
          </cell>
          <cell r="B1132" t="str">
            <v>Roman</v>
          </cell>
          <cell r="C1132" t="str">
            <v>Möstl</v>
          </cell>
          <cell r="D1132">
            <v>1983</v>
          </cell>
          <cell r="F1132" t="str">
            <v> CZE</v>
          </cell>
          <cell r="G1132" t="str">
            <v>MB39</v>
          </cell>
          <cell r="H1132">
            <v>311</v>
          </cell>
          <cell r="I1132">
            <v>4.5115740740740741E-2</v>
          </cell>
          <cell r="J1132">
            <v>4.4293981481481483E-2</v>
          </cell>
          <cell r="K1132">
            <v>12</v>
          </cell>
        </row>
        <row r="1133">
          <cell r="A1133" t="str">
            <v>Šedivá1979</v>
          </cell>
          <cell r="B1133" t="str">
            <v>Martina</v>
          </cell>
          <cell r="C1133" t="str">
            <v>Šedivá</v>
          </cell>
          <cell r="D1133">
            <v>1979</v>
          </cell>
          <cell r="F1133" t="str">
            <v> CZE</v>
          </cell>
          <cell r="G1133" t="str">
            <v>ZB39</v>
          </cell>
          <cell r="H1133">
            <v>130</v>
          </cell>
          <cell r="I1133">
            <v>4.5347222222222226E-2</v>
          </cell>
          <cell r="J1133">
            <v>4.4293981481481483E-2</v>
          </cell>
          <cell r="K1133">
            <v>20</v>
          </cell>
        </row>
        <row r="1134">
          <cell r="A1134" t="str">
            <v>Červenka1973</v>
          </cell>
          <cell r="B1134" t="str">
            <v>Tomáš</v>
          </cell>
          <cell r="C1134" t="str">
            <v>Červenka</v>
          </cell>
          <cell r="D1134">
            <v>1973</v>
          </cell>
          <cell r="F1134" t="str">
            <v> CZE</v>
          </cell>
          <cell r="G1134" t="str">
            <v>MC49</v>
          </cell>
          <cell r="H1134">
            <v>257</v>
          </cell>
          <cell r="I1134">
            <v>4.4699074074074079E-2</v>
          </cell>
          <cell r="J1134">
            <v>4.431712962962963E-2</v>
          </cell>
          <cell r="K1134">
            <v>12</v>
          </cell>
        </row>
        <row r="1135">
          <cell r="A1135" t="str">
            <v>Dolejš1958</v>
          </cell>
          <cell r="B1135" t="str">
            <v>Radomír</v>
          </cell>
          <cell r="C1135" t="str">
            <v>Dolejš</v>
          </cell>
          <cell r="D1135">
            <v>1958</v>
          </cell>
          <cell r="E1135" t="str">
            <v>SABZO AVC</v>
          </cell>
          <cell r="F1135" t="str">
            <v> CZE</v>
          </cell>
          <cell r="G1135" t="str">
            <v>MD59</v>
          </cell>
          <cell r="H1135">
            <v>90</v>
          </cell>
          <cell r="I1135">
            <v>4.5254629629629624E-2</v>
          </cell>
          <cell r="J1135">
            <v>4.4340277777777777E-2</v>
          </cell>
          <cell r="K1135">
            <v>12</v>
          </cell>
        </row>
        <row r="1136">
          <cell r="A1136" t="str">
            <v>Bachůrková1959</v>
          </cell>
          <cell r="B1136" t="str">
            <v>Renata</v>
          </cell>
          <cell r="C1136" t="str">
            <v>Bachůrková</v>
          </cell>
          <cell r="D1136">
            <v>1959</v>
          </cell>
          <cell r="E1136" t="str">
            <v>Praha</v>
          </cell>
          <cell r="F1136" t="str">
            <v> CZE</v>
          </cell>
          <cell r="G1136" t="str">
            <v>ZD59</v>
          </cell>
          <cell r="H1136">
            <v>22</v>
          </cell>
          <cell r="I1136">
            <v>4.5393518518518521E-2</v>
          </cell>
          <cell r="J1136">
            <v>4.4444444444444446E-2</v>
          </cell>
          <cell r="K1136">
            <v>19</v>
          </cell>
        </row>
        <row r="1137">
          <cell r="A1137" t="str">
            <v>Drotárová1974</v>
          </cell>
          <cell r="B1137" t="str">
            <v>Zuzana</v>
          </cell>
          <cell r="C1137" t="str">
            <v>Drotárová</v>
          </cell>
          <cell r="D1137">
            <v>1974</v>
          </cell>
          <cell r="F1137" t="str">
            <v> SVK</v>
          </cell>
          <cell r="G1137" t="str">
            <v>ZC49</v>
          </cell>
          <cell r="H1137">
            <v>81</v>
          </cell>
          <cell r="I1137">
            <v>4.5474537037037042E-2</v>
          </cell>
          <cell r="J1137">
            <v>4.4444444444444446E-2</v>
          </cell>
          <cell r="K1137">
            <v>19</v>
          </cell>
        </row>
        <row r="1138">
          <cell r="A1138" t="str">
            <v>Podzimková1970</v>
          </cell>
          <cell r="B1138" t="str">
            <v>Miluše</v>
          </cell>
          <cell r="C1138" t="str">
            <v>Podzimková</v>
          </cell>
          <cell r="D1138">
            <v>1970</v>
          </cell>
          <cell r="E1138" t="str">
            <v>Běžecký klub České spořitelny</v>
          </cell>
          <cell r="F1138" t="str">
            <v> CZE</v>
          </cell>
          <cell r="G1138" t="str">
            <v>ZC49</v>
          </cell>
          <cell r="H1138">
            <v>79</v>
          </cell>
          <cell r="I1138">
            <v>4.5312499999999999E-2</v>
          </cell>
          <cell r="J1138">
            <v>4.4537037037037042E-2</v>
          </cell>
          <cell r="K1138">
            <v>19</v>
          </cell>
        </row>
        <row r="1139">
          <cell r="A1139" t="str">
            <v>Herzinger1982</v>
          </cell>
          <cell r="B1139" t="str">
            <v>Tomáš</v>
          </cell>
          <cell r="C1139" t="str">
            <v>Herzinger</v>
          </cell>
          <cell r="D1139">
            <v>1982</v>
          </cell>
          <cell r="F1139" t="str">
            <v> CZE</v>
          </cell>
          <cell r="G1139" t="str">
            <v>MB39</v>
          </cell>
          <cell r="H1139">
            <v>308</v>
          </cell>
          <cell r="I1139">
            <v>4.4791666666666667E-2</v>
          </cell>
          <cell r="J1139">
            <v>4.4560185185185182E-2</v>
          </cell>
          <cell r="K1139">
            <v>11</v>
          </cell>
        </row>
        <row r="1140">
          <cell r="A1140" t="str">
            <v>Francová1976</v>
          </cell>
          <cell r="B1140" t="str">
            <v>Kateřina</v>
          </cell>
          <cell r="C1140" t="str">
            <v>Francová</v>
          </cell>
          <cell r="D1140">
            <v>1976</v>
          </cell>
          <cell r="F1140" t="str">
            <v> CZE</v>
          </cell>
          <cell r="G1140" t="str">
            <v>ZC49</v>
          </cell>
          <cell r="H1140">
            <v>80</v>
          </cell>
          <cell r="I1140">
            <v>4.538194444444444E-2</v>
          </cell>
          <cell r="J1140">
            <v>4.462962962962963E-2</v>
          </cell>
          <cell r="K1140">
            <v>19</v>
          </cell>
        </row>
        <row r="1141">
          <cell r="A1141" t="str">
            <v>Schejbalová1983</v>
          </cell>
          <cell r="B1141" t="str">
            <v>Eva</v>
          </cell>
          <cell r="C1141" t="str">
            <v>Schejbalová</v>
          </cell>
          <cell r="D1141">
            <v>1983</v>
          </cell>
          <cell r="F1141" t="str">
            <v> CZE</v>
          </cell>
          <cell r="G1141" t="str">
            <v>ZB39</v>
          </cell>
          <cell r="H1141">
            <v>131</v>
          </cell>
          <cell r="I1141">
            <v>4.5752314814814815E-2</v>
          </cell>
          <cell r="J1141">
            <v>4.4872685185185189E-2</v>
          </cell>
          <cell r="K1141">
            <v>19</v>
          </cell>
        </row>
        <row r="1142">
          <cell r="A1142" t="str">
            <v>Schejbalová1981</v>
          </cell>
          <cell r="B1142" t="str">
            <v>Klára</v>
          </cell>
          <cell r="C1142" t="str">
            <v>Schejbalová</v>
          </cell>
          <cell r="D1142">
            <v>1981</v>
          </cell>
          <cell r="F1142" t="str">
            <v> CZE</v>
          </cell>
          <cell r="G1142" t="str">
            <v>ZB39</v>
          </cell>
          <cell r="H1142">
            <v>132</v>
          </cell>
          <cell r="I1142">
            <v>4.5763888888888889E-2</v>
          </cell>
          <cell r="J1142">
            <v>4.4872685185185189E-2</v>
          </cell>
          <cell r="K1142">
            <v>19</v>
          </cell>
        </row>
        <row r="1143">
          <cell r="A1143" t="str">
            <v>Pituchová1985</v>
          </cell>
          <cell r="B1143" t="str">
            <v>Ivana</v>
          </cell>
          <cell r="C1143" t="str">
            <v>Pituchová</v>
          </cell>
          <cell r="D1143">
            <v>1985</v>
          </cell>
          <cell r="F1143" t="str">
            <v> SVK</v>
          </cell>
          <cell r="G1143" t="str">
            <v>ZB39</v>
          </cell>
          <cell r="H1143">
            <v>133</v>
          </cell>
          <cell r="I1143">
            <v>4.594907407407408E-2</v>
          </cell>
          <cell r="J1143">
            <v>4.5092592592592594E-2</v>
          </cell>
          <cell r="K1143">
            <v>19</v>
          </cell>
        </row>
        <row r="1144">
          <cell r="A1144" t="str">
            <v>Zatloukal1970</v>
          </cell>
          <cell r="B1144" t="str">
            <v>Tomáš</v>
          </cell>
          <cell r="C1144" t="str">
            <v>Zatloukal</v>
          </cell>
          <cell r="D1144">
            <v>1970</v>
          </cell>
          <cell r="E1144" t="str">
            <v>Zdiby</v>
          </cell>
          <cell r="F1144" t="str">
            <v> CZE</v>
          </cell>
          <cell r="G1144" t="str">
            <v>MC49</v>
          </cell>
          <cell r="H1144">
            <v>259</v>
          </cell>
          <cell r="I1144">
            <v>4.6504629629629625E-2</v>
          </cell>
          <cell r="J1144">
            <v>4.5185185185185189E-2</v>
          </cell>
          <cell r="K1144">
            <v>10</v>
          </cell>
        </row>
        <row r="1145">
          <cell r="A1145" t="str">
            <v>Jelínková1984</v>
          </cell>
          <cell r="B1145" t="str">
            <v>Jana</v>
          </cell>
          <cell r="C1145" t="str">
            <v>Jelínková</v>
          </cell>
          <cell r="D1145">
            <v>1984</v>
          </cell>
          <cell r="E1145" t="str">
            <v>Báječné ženy v běhu</v>
          </cell>
          <cell r="F1145" t="str">
            <v> CZE</v>
          </cell>
          <cell r="G1145" t="str">
            <v>ZB39</v>
          </cell>
          <cell r="H1145">
            <v>134</v>
          </cell>
          <cell r="I1145">
            <v>4.6203703703703698E-2</v>
          </cell>
          <cell r="J1145">
            <v>4.5277777777777778E-2</v>
          </cell>
          <cell r="K1145">
            <v>18</v>
          </cell>
        </row>
        <row r="1146">
          <cell r="A1146" t="str">
            <v>Pucholt1951</v>
          </cell>
          <cell r="B1146" t="str">
            <v>Miroslav</v>
          </cell>
          <cell r="C1146" t="str">
            <v>Pucholt</v>
          </cell>
          <cell r="D1146">
            <v>1951</v>
          </cell>
          <cell r="E1146" t="str">
            <v>SABZO/Praha</v>
          </cell>
          <cell r="F1146" t="str">
            <v> CZE</v>
          </cell>
          <cell r="G1146" t="str">
            <v>ME69</v>
          </cell>
          <cell r="H1146">
            <v>46</v>
          </cell>
          <cell r="I1146">
            <v>4.6226851851851852E-2</v>
          </cell>
          <cell r="J1146">
            <v>4.5347222222222226E-2</v>
          </cell>
          <cell r="K1146">
            <v>10</v>
          </cell>
        </row>
        <row r="1147">
          <cell r="A1147" t="str">
            <v>Trnková1989</v>
          </cell>
          <cell r="B1147" t="str">
            <v>Iva</v>
          </cell>
          <cell r="C1147" t="str">
            <v>Trnková</v>
          </cell>
          <cell r="D1147">
            <v>1989</v>
          </cell>
          <cell r="F1147" t="str">
            <v> CZE</v>
          </cell>
          <cell r="G1147" t="str">
            <v>ZA29</v>
          </cell>
          <cell r="H1147">
            <v>88</v>
          </cell>
          <cell r="I1147">
            <v>4.6493055555555551E-2</v>
          </cell>
          <cell r="J1147">
            <v>4.5520833333333337E-2</v>
          </cell>
          <cell r="K1147">
            <v>18</v>
          </cell>
        </row>
        <row r="1148">
          <cell r="A1148" t="str">
            <v>Domorád1973</v>
          </cell>
          <cell r="B1148" t="str">
            <v>Miroslav</v>
          </cell>
          <cell r="C1148" t="str">
            <v>Domorád</v>
          </cell>
          <cell r="D1148">
            <v>1973</v>
          </cell>
          <cell r="E1148" t="str">
            <v>UCB-ČS running team</v>
          </cell>
          <cell r="F1148" t="str">
            <v> CZE</v>
          </cell>
          <cell r="G1148" t="str">
            <v>MC49</v>
          </cell>
          <cell r="H1148">
            <v>258</v>
          </cell>
          <cell r="I1148">
            <v>4.6342592592592595E-2</v>
          </cell>
          <cell r="J1148">
            <v>4.5590277777777778E-2</v>
          </cell>
          <cell r="K1148">
            <v>10</v>
          </cell>
        </row>
        <row r="1149">
          <cell r="A1149" t="str">
            <v>Literová1975</v>
          </cell>
          <cell r="B1149" t="str">
            <v>Martina</v>
          </cell>
          <cell r="C1149" t="str">
            <v>Literová</v>
          </cell>
          <cell r="D1149">
            <v>1975</v>
          </cell>
          <cell r="E1149" t="str">
            <v>samolepkyprokolo.cz</v>
          </cell>
          <cell r="F1149" t="str">
            <v> CZE</v>
          </cell>
          <cell r="G1149" t="str">
            <v>ZC49</v>
          </cell>
          <cell r="H1149">
            <v>82</v>
          </cell>
          <cell r="I1149">
            <v>4.6608796296296294E-2</v>
          </cell>
          <cell r="J1149">
            <v>4.5590277777777778E-2</v>
          </cell>
          <cell r="K1149">
            <v>18</v>
          </cell>
        </row>
        <row r="1150">
          <cell r="A1150" t="str">
            <v>LItera1972</v>
          </cell>
          <cell r="B1150" t="str">
            <v>Martin</v>
          </cell>
          <cell r="C1150" t="str">
            <v>LItera</v>
          </cell>
          <cell r="D1150">
            <v>1972</v>
          </cell>
          <cell r="E1150" t="str">
            <v>samolepkyprokolo.cz</v>
          </cell>
          <cell r="F1150" t="str">
            <v> CZE</v>
          </cell>
          <cell r="G1150" t="str">
            <v>MC49</v>
          </cell>
          <cell r="H1150">
            <v>260</v>
          </cell>
          <cell r="I1150">
            <v>4.6608796296296294E-2</v>
          </cell>
          <cell r="J1150">
            <v>4.5601851851851859E-2</v>
          </cell>
          <cell r="K1150">
            <v>10</v>
          </cell>
        </row>
        <row r="1151">
          <cell r="A1151" t="str">
            <v>Maudrová1980</v>
          </cell>
          <cell r="B1151" t="str">
            <v>Romana</v>
          </cell>
          <cell r="C1151" t="str">
            <v>Maudrová</v>
          </cell>
          <cell r="D1151">
            <v>1980</v>
          </cell>
          <cell r="F1151" t="str">
            <v> CZE</v>
          </cell>
          <cell r="G1151" t="str">
            <v>ZB39</v>
          </cell>
          <cell r="H1151">
            <v>135</v>
          </cell>
          <cell r="I1151">
            <v>4.6898148148148154E-2</v>
          </cell>
          <cell r="J1151">
            <v>4.5798611111111109E-2</v>
          </cell>
          <cell r="K1151">
            <v>18</v>
          </cell>
        </row>
        <row r="1152">
          <cell r="A1152" t="str">
            <v>Barochovská1976</v>
          </cell>
          <cell r="B1152" t="str">
            <v>Andrea</v>
          </cell>
          <cell r="C1152" t="str">
            <v>Barochovská</v>
          </cell>
          <cell r="D1152">
            <v>1976</v>
          </cell>
          <cell r="E1152" t="str">
            <v>Rungo pro ženy</v>
          </cell>
          <cell r="F1152" t="str">
            <v> CZE</v>
          </cell>
          <cell r="G1152" t="str">
            <v>ZC49</v>
          </cell>
          <cell r="H1152">
            <v>83</v>
          </cell>
          <cell r="I1152">
            <v>4.6851851851851846E-2</v>
          </cell>
          <cell r="J1152">
            <v>4.5856481481481477E-2</v>
          </cell>
          <cell r="K1152">
            <v>17</v>
          </cell>
        </row>
        <row r="1153">
          <cell r="A1153" t="str">
            <v>Kallistová1975</v>
          </cell>
          <cell r="B1153" t="str">
            <v>Eva</v>
          </cell>
          <cell r="C1153" t="str">
            <v>Kallistová</v>
          </cell>
          <cell r="D1153">
            <v>1975</v>
          </cell>
          <cell r="F1153" t="str">
            <v> CZE</v>
          </cell>
          <cell r="G1153" t="str">
            <v>ZC49</v>
          </cell>
          <cell r="H1153">
            <v>85</v>
          </cell>
          <cell r="I1153">
            <v>4.6956018518518522E-2</v>
          </cell>
          <cell r="J1153">
            <v>4.594907407407408E-2</v>
          </cell>
          <cell r="K1153">
            <v>17</v>
          </cell>
        </row>
        <row r="1154">
          <cell r="A1154" t="str">
            <v>Rodovská1989</v>
          </cell>
          <cell r="B1154" t="str">
            <v>Zuzana</v>
          </cell>
          <cell r="C1154" t="str">
            <v>Rodovská</v>
          </cell>
          <cell r="D1154">
            <v>1989</v>
          </cell>
          <cell r="F1154" t="str">
            <v> CZE</v>
          </cell>
          <cell r="G1154" t="str">
            <v>ZA29</v>
          </cell>
          <cell r="H1154">
            <v>89</v>
          </cell>
          <cell r="I1154">
            <v>4.6840277777777779E-2</v>
          </cell>
          <cell r="J1154">
            <v>4.597222222222222E-2</v>
          </cell>
          <cell r="K1154">
            <v>17</v>
          </cell>
        </row>
        <row r="1155">
          <cell r="A1155" t="str">
            <v>Tomková1962</v>
          </cell>
          <cell r="B1155" t="str">
            <v>Ivana</v>
          </cell>
          <cell r="C1155" t="str">
            <v>Tomková</v>
          </cell>
          <cell r="D1155">
            <v>1962</v>
          </cell>
          <cell r="E1155" t="str">
            <v>Spolek Lipican - Kbely</v>
          </cell>
          <cell r="F1155" t="str">
            <v> CZE</v>
          </cell>
          <cell r="G1155" t="str">
            <v>ZD59</v>
          </cell>
          <cell r="H1155">
            <v>24</v>
          </cell>
          <cell r="I1155">
            <v>4.7060185185185184E-2</v>
          </cell>
          <cell r="J1155">
            <v>4.597222222222222E-2</v>
          </cell>
          <cell r="K1155">
            <v>17</v>
          </cell>
        </row>
        <row r="1156">
          <cell r="A1156" t="str">
            <v>Trnková1963</v>
          </cell>
          <cell r="B1156" t="str">
            <v>Michaela</v>
          </cell>
          <cell r="C1156" t="str">
            <v>Trnková</v>
          </cell>
          <cell r="D1156">
            <v>1963</v>
          </cell>
          <cell r="F1156" t="str">
            <v> CZE</v>
          </cell>
          <cell r="G1156" t="str">
            <v>ZD59</v>
          </cell>
          <cell r="H1156">
            <v>23</v>
          </cell>
          <cell r="I1156">
            <v>4.6747685185185184E-2</v>
          </cell>
          <cell r="J1156">
            <v>4.5983796296296293E-2</v>
          </cell>
          <cell r="K1156">
            <v>17</v>
          </cell>
        </row>
        <row r="1157">
          <cell r="A1157" t="str">
            <v>Opolecká1955</v>
          </cell>
          <cell r="B1157" t="str">
            <v>Helena</v>
          </cell>
          <cell r="C1157" t="str">
            <v>Opolecká</v>
          </cell>
          <cell r="D1157">
            <v>1955</v>
          </cell>
          <cell r="E1157" t="str">
            <v>Trnovské Dámy v Běhu</v>
          </cell>
          <cell r="F1157" t="str">
            <v> CZE</v>
          </cell>
          <cell r="G1157" t="str">
            <v>ZE69</v>
          </cell>
          <cell r="H1157">
            <v>5</v>
          </cell>
          <cell r="I1157">
            <v>4.6747685185185184E-2</v>
          </cell>
          <cell r="J1157">
            <v>4.5983796296296293E-2</v>
          </cell>
          <cell r="K1157">
            <v>17</v>
          </cell>
        </row>
        <row r="1158">
          <cell r="A1158" t="str">
            <v>Kvačková1980</v>
          </cell>
          <cell r="B1158" t="str">
            <v>Hana</v>
          </cell>
          <cell r="C1158" t="str">
            <v>Kvačková</v>
          </cell>
          <cell r="D1158">
            <v>1980</v>
          </cell>
          <cell r="F1158" t="str">
            <v> CZE</v>
          </cell>
          <cell r="G1158" t="str">
            <v>ZB39</v>
          </cell>
          <cell r="H1158">
            <v>136</v>
          </cell>
          <cell r="I1158">
            <v>4.7002314814814816E-2</v>
          </cell>
          <cell r="J1158">
            <v>4.5983796296296293E-2</v>
          </cell>
          <cell r="K1158">
            <v>17</v>
          </cell>
        </row>
        <row r="1159">
          <cell r="A1159" t="str">
            <v>Matasová1993</v>
          </cell>
          <cell r="B1159" t="str">
            <v>Kateřina</v>
          </cell>
          <cell r="C1159" t="str">
            <v>Matasová</v>
          </cell>
          <cell r="D1159">
            <v>1993</v>
          </cell>
          <cell r="E1159" t="str">
            <v>/</v>
          </cell>
          <cell r="F1159" t="str">
            <v> CZE</v>
          </cell>
          <cell r="G1159" t="str">
            <v>ZA29</v>
          </cell>
          <cell r="H1159">
            <v>90</v>
          </cell>
          <cell r="I1159">
            <v>4.7083333333333331E-2</v>
          </cell>
          <cell r="J1159">
            <v>4.6018518518518514E-2</v>
          </cell>
          <cell r="K1159">
            <v>17</v>
          </cell>
        </row>
        <row r="1160">
          <cell r="A1160" t="str">
            <v>Mazourkova1976</v>
          </cell>
          <cell r="B1160" t="str">
            <v>Ilona</v>
          </cell>
          <cell r="C1160" t="str">
            <v>Mazourkova</v>
          </cell>
          <cell r="D1160">
            <v>1976</v>
          </cell>
          <cell r="E1160" t="str">
            <v>Praha 4</v>
          </cell>
          <cell r="F1160" t="str">
            <v> CZE</v>
          </cell>
          <cell r="G1160" t="str">
            <v>ZC49</v>
          </cell>
          <cell r="H1160">
            <v>84</v>
          </cell>
          <cell r="I1160">
            <v>4.6863425925925926E-2</v>
          </cell>
          <cell r="J1160">
            <v>4.6030092592592588E-2</v>
          </cell>
          <cell r="K1160">
            <v>17</v>
          </cell>
        </row>
        <row r="1161">
          <cell r="A1161" t="str">
            <v>Kvasničková1976</v>
          </cell>
          <cell r="B1161" t="str">
            <v>Radka</v>
          </cell>
          <cell r="C1161" t="str">
            <v>Kvasničková</v>
          </cell>
          <cell r="D1161">
            <v>1976</v>
          </cell>
          <cell r="E1161" t="str">
            <v>KV Arena Team Karlovy Vary</v>
          </cell>
          <cell r="F1161" t="str">
            <v> CZE</v>
          </cell>
          <cell r="G1161" t="str">
            <v>ZC49</v>
          </cell>
          <cell r="H1161">
            <v>86</v>
          </cell>
          <cell r="I1161">
            <v>4.7280092592592589E-2</v>
          </cell>
          <cell r="J1161">
            <v>4.6354166666666669E-2</v>
          </cell>
          <cell r="K1161">
            <v>17</v>
          </cell>
        </row>
        <row r="1162">
          <cell r="A1162" t="str">
            <v>Koten1976</v>
          </cell>
          <cell r="B1162" t="str">
            <v>Petr</v>
          </cell>
          <cell r="C1162" t="str">
            <v>Koten</v>
          </cell>
          <cell r="D1162">
            <v>1976</v>
          </cell>
          <cell r="F1162" t="str">
            <v> CZE</v>
          </cell>
          <cell r="G1162" t="str">
            <v>MC49</v>
          </cell>
          <cell r="H1162">
            <v>261</v>
          </cell>
          <cell r="I1162">
            <v>4.7222222222222221E-2</v>
          </cell>
          <cell r="J1162">
            <v>4.6388888888888889E-2</v>
          </cell>
          <cell r="K1162">
            <v>9</v>
          </cell>
        </row>
        <row r="1163">
          <cell r="A1163" t="str">
            <v>Mandlíková1984</v>
          </cell>
          <cell r="B1163" t="str">
            <v>Markéta</v>
          </cell>
          <cell r="C1163" t="str">
            <v>Mandlíková</v>
          </cell>
          <cell r="D1163">
            <v>1984</v>
          </cell>
          <cell r="F1163" t="str">
            <v> CZE</v>
          </cell>
          <cell r="G1163" t="str">
            <v>ZB39</v>
          </cell>
          <cell r="H1163">
            <v>138</v>
          </cell>
          <cell r="I1163">
            <v>4.7349537037037037E-2</v>
          </cell>
          <cell r="J1163">
            <v>4.6400462962962963E-2</v>
          </cell>
          <cell r="K1163">
            <v>17</v>
          </cell>
        </row>
        <row r="1164">
          <cell r="A1164" t="str">
            <v>Andresová1984</v>
          </cell>
          <cell r="B1164" t="str">
            <v>Jana</v>
          </cell>
          <cell r="C1164" t="str">
            <v>Andresová</v>
          </cell>
          <cell r="D1164">
            <v>1984</v>
          </cell>
          <cell r="E1164" t="str">
            <v>Vinoř Notors Team</v>
          </cell>
          <cell r="F1164" t="str">
            <v> CZE</v>
          </cell>
          <cell r="G1164" t="str">
            <v>ZB39</v>
          </cell>
          <cell r="H1164">
            <v>139</v>
          </cell>
          <cell r="I1164">
            <v>4.7708333333333332E-2</v>
          </cell>
          <cell r="J1164">
            <v>4.6597222222222227E-2</v>
          </cell>
          <cell r="K1164">
            <v>16</v>
          </cell>
        </row>
        <row r="1165">
          <cell r="A1165" t="str">
            <v>Košťálová1983</v>
          </cell>
          <cell r="B1165" t="str">
            <v>Jana</v>
          </cell>
          <cell r="C1165" t="str">
            <v>Košťálová</v>
          </cell>
          <cell r="D1165">
            <v>1983</v>
          </cell>
          <cell r="E1165" t="str">
            <v>IK-Sportuj</v>
          </cell>
          <cell r="F1165" t="str">
            <v> CZE</v>
          </cell>
          <cell r="G1165" t="str">
            <v>ZB39</v>
          </cell>
          <cell r="H1165">
            <v>137</v>
          </cell>
          <cell r="I1165">
            <v>4.7326388888888883E-2</v>
          </cell>
          <cell r="J1165">
            <v>4.6620370370370368E-2</v>
          </cell>
          <cell r="K1165">
            <v>16</v>
          </cell>
        </row>
        <row r="1166">
          <cell r="A1166" t="str">
            <v>Pešková1990</v>
          </cell>
          <cell r="B1166" t="str">
            <v>Denisa</v>
          </cell>
          <cell r="C1166" t="str">
            <v>Pešková</v>
          </cell>
          <cell r="D1166">
            <v>1990</v>
          </cell>
          <cell r="F1166" t="str">
            <v> CZE</v>
          </cell>
          <cell r="G1166" t="str">
            <v>ZA29</v>
          </cell>
          <cell r="H1166">
            <v>91</v>
          </cell>
          <cell r="I1166">
            <v>4.7708333333333332E-2</v>
          </cell>
          <cell r="J1166">
            <v>4.6689814814814816E-2</v>
          </cell>
          <cell r="K1166">
            <v>16</v>
          </cell>
        </row>
        <row r="1167">
          <cell r="A1167" t="str">
            <v>Bartošová1953</v>
          </cell>
          <cell r="B1167" t="str">
            <v>Milada</v>
          </cell>
          <cell r="C1167" t="str">
            <v>Bartošová</v>
          </cell>
          <cell r="D1167">
            <v>1953</v>
          </cell>
          <cell r="E1167" t="str">
            <v>Null Příbram</v>
          </cell>
          <cell r="F1167" t="str">
            <v> CZE</v>
          </cell>
          <cell r="G1167" t="str">
            <v>ZE69</v>
          </cell>
          <cell r="H1167">
            <v>6</v>
          </cell>
          <cell r="I1167">
            <v>4.6979166666666662E-2</v>
          </cell>
          <cell r="J1167">
            <v>4.6851851851851846E-2</v>
          </cell>
          <cell r="K1167">
            <v>16</v>
          </cell>
        </row>
        <row r="1168">
          <cell r="A1168" t="str">
            <v>Danišová1976</v>
          </cell>
          <cell r="B1168" t="str">
            <v>Valešková</v>
          </cell>
          <cell r="C1168" t="str">
            <v>Danišová</v>
          </cell>
          <cell r="D1168">
            <v>1976</v>
          </cell>
          <cell r="E1168" t="str">
            <v>Jdu běhat</v>
          </cell>
          <cell r="F1168" t="str">
            <v> CZE</v>
          </cell>
          <cell r="G1168" t="str">
            <v>ZC49</v>
          </cell>
          <cell r="H1168">
            <v>87</v>
          </cell>
          <cell r="I1168">
            <v>4.8275462962962958E-2</v>
          </cell>
          <cell r="J1168">
            <v>4.7094907407407405E-2</v>
          </cell>
          <cell r="K1168">
            <v>16</v>
          </cell>
        </row>
        <row r="1169">
          <cell r="A1169" t="str">
            <v>Weber1965</v>
          </cell>
          <cell r="B1169" t="str">
            <v>Miroslav</v>
          </cell>
          <cell r="C1169" t="str">
            <v>Weber</v>
          </cell>
          <cell r="D1169">
            <v>1965</v>
          </cell>
          <cell r="E1169" t="str">
            <v>Běžecký klub České spořitelny</v>
          </cell>
          <cell r="F1169" t="str">
            <v> CZE</v>
          </cell>
          <cell r="G1169" t="str">
            <v>MD59</v>
          </cell>
          <cell r="H1169">
            <v>91</v>
          </cell>
          <cell r="I1169">
            <v>4.8159722222222222E-2</v>
          </cell>
          <cell r="J1169">
            <v>4.7152777777777773E-2</v>
          </cell>
          <cell r="K1169">
            <v>8</v>
          </cell>
        </row>
        <row r="1170">
          <cell r="A1170" t="str">
            <v>Izáková1983</v>
          </cell>
          <cell r="B1170" t="str">
            <v>Iveta</v>
          </cell>
          <cell r="C1170" t="str">
            <v>Izáková</v>
          </cell>
          <cell r="D1170">
            <v>1983</v>
          </cell>
          <cell r="E1170" t="str">
            <v>SRTG Hradec Králové</v>
          </cell>
          <cell r="F1170" t="str">
            <v> CZE</v>
          </cell>
          <cell r="G1170" t="str">
            <v>ZB39</v>
          </cell>
          <cell r="H1170">
            <v>140</v>
          </cell>
          <cell r="I1170">
            <v>4.8182870370370369E-2</v>
          </cell>
          <cell r="J1170">
            <v>4.7210648148148147E-2</v>
          </cell>
          <cell r="K1170">
            <v>16</v>
          </cell>
        </row>
        <row r="1171">
          <cell r="A1171" t="str">
            <v>Křesťan1995</v>
          </cell>
          <cell r="B1171" t="str">
            <v>Jan</v>
          </cell>
          <cell r="C1171" t="str">
            <v>Křesťan</v>
          </cell>
          <cell r="D1171">
            <v>1995</v>
          </cell>
          <cell r="F1171" t="str">
            <v> CZE</v>
          </cell>
          <cell r="G1171" t="str">
            <v>MA29</v>
          </cell>
          <cell r="H1171">
            <v>110</v>
          </cell>
          <cell r="I1171">
            <v>4.8298611111111112E-2</v>
          </cell>
          <cell r="J1171">
            <v>4.7268518518518515E-2</v>
          </cell>
          <cell r="K1171">
            <v>7</v>
          </cell>
        </row>
        <row r="1172">
          <cell r="A1172" t="str">
            <v>Volfová1975</v>
          </cell>
          <cell r="B1172" t="str">
            <v>Martina</v>
          </cell>
          <cell r="C1172" t="str">
            <v>Volfová</v>
          </cell>
          <cell r="D1172">
            <v>1975</v>
          </cell>
          <cell r="E1172" t="str">
            <v>Brandýs nad Labem</v>
          </cell>
          <cell r="F1172" t="str">
            <v> CZE</v>
          </cell>
          <cell r="G1172" t="str">
            <v>ZC49</v>
          </cell>
          <cell r="H1172">
            <v>89</v>
          </cell>
          <cell r="I1172">
            <v>4.8321759259259266E-2</v>
          </cell>
          <cell r="J1172">
            <v>4.731481481481481E-2</v>
          </cell>
          <cell r="K1172">
            <v>15</v>
          </cell>
        </row>
        <row r="1173">
          <cell r="A1173" t="str">
            <v>Novotný1955</v>
          </cell>
          <cell r="B1173" t="str">
            <v>Jaroslav</v>
          </cell>
          <cell r="C1173" t="str">
            <v>Novotný</v>
          </cell>
          <cell r="D1173">
            <v>1955</v>
          </cell>
          <cell r="E1173" t="str">
            <v>TEP Trutnov</v>
          </cell>
          <cell r="F1173" t="str">
            <v> CZE</v>
          </cell>
          <cell r="G1173" t="str">
            <v>ME69</v>
          </cell>
          <cell r="H1173">
            <v>47</v>
          </cell>
          <cell r="I1173">
            <v>4.8437500000000001E-2</v>
          </cell>
          <cell r="J1173">
            <v>4.731481481481481E-2</v>
          </cell>
          <cell r="K1173">
            <v>7</v>
          </cell>
        </row>
        <row r="1174">
          <cell r="A1174" t="str">
            <v>Polanská1970</v>
          </cell>
          <cell r="B1174" t="str">
            <v>Ivana</v>
          </cell>
          <cell r="C1174" t="str">
            <v>Polanská</v>
          </cell>
          <cell r="D1174">
            <v>1970</v>
          </cell>
          <cell r="F1174" t="str">
            <v> CZE</v>
          </cell>
          <cell r="G1174" t="str">
            <v>ZC49</v>
          </cell>
          <cell r="H1174">
            <v>90</v>
          </cell>
          <cell r="I1174">
            <v>4.83912037037037E-2</v>
          </cell>
          <cell r="J1174">
            <v>4.7337962962962964E-2</v>
          </cell>
          <cell r="K1174">
            <v>15</v>
          </cell>
        </row>
        <row r="1175">
          <cell r="A1175" t="str">
            <v>Březina1946</v>
          </cell>
          <cell r="B1175" t="str">
            <v>Petr</v>
          </cell>
          <cell r="C1175" t="str">
            <v>Březina</v>
          </cell>
          <cell r="D1175">
            <v>1946</v>
          </cell>
          <cell r="E1175" t="str">
            <v>SABZO Praha</v>
          </cell>
          <cell r="F1175" t="str">
            <v> CZE</v>
          </cell>
          <cell r="G1175" t="str">
            <v>MF70</v>
          </cell>
          <cell r="H1175">
            <v>4</v>
          </cell>
          <cell r="I1175">
            <v>4.8287037037037038E-2</v>
          </cell>
          <cell r="J1175">
            <v>4.7372685185185191E-2</v>
          </cell>
          <cell r="K1175">
            <v>7</v>
          </cell>
        </row>
        <row r="1176">
          <cell r="A1176" t="str">
            <v>Formanová1985</v>
          </cell>
          <cell r="B1176" t="str">
            <v>Věra</v>
          </cell>
          <cell r="C1176" t="str">
            <v>Formanová</v>
          </cell>
          <cell r="D1176">
            <v>1985</v>
          </cell>
          <cell r="F1176" t="str">
            <v> CZE</v>
          </cell>
          <cell r="G1176" t="str">
            <v>ZB39</v>
          </cell>
          <cell r="H1176">
            <v>143</v>
          </cell>
          <cell r="I1176">
            <v>4.8622685185185179E-2</v>
          </cell>
          <cell r="J1176">
            <v>4.7592592592592596E-2</v>
          </cell>
          <cell r="K1176">
            <v>15</v>
          </cell>
        </row>
        <row r="1177">
          <cell r="A1177" t="str">
            <v>Puhalla1976</v>
          </cell>
          <cell r="B1177" t="str">
            <v>Tibor</v>
          </cell>
          <cell r="C1177" t="str">
            <v>Puhalla</v>
          </cell>
          <cell r="D1177">
            <v>1976</v>
          </cell>
          <cell r="F1177" t="str">
            <v> CZE</v>
          </cell>
          <cell r="G1177" t="str">
            <v>MC49</v>
          </cell>
          <cell r="H1177">
            <v>262</v>
          </cell>
          <cell r="I1177">
            <v>4.854166666666667E-2</v>
          </cell>
          <cell r="J1177">
            <v>4.7615740740740743E-2</v>
          </cell>
          <cell r="K1177">
            <v>7</v>
          </cell>
        </row>
        <row r="1178">
          <cell r="A1178" t="str">
            <v>Pejpal1934</v>
          </cell>
          <cell r="B1178" t="str">
            <v>Jiří</v>
          </cell>
          <cell r="C1178" t="str">
            <v>Pejpal</v>
          </cell>
          <cell r="D1178">
            <v>1934</v>
          </cell>
          <cell r="E1178" t="str">
            <v>TJ Liga100 Praha</v>
          </cell>
          <cell r="F1178" t="str">
            <v> CZE</v>
          </cell>
          <cell r="G1178" t="str">
            <v>MF70</v>
          </cell>
          <cell r="H1178">
            <v>5</v>
          </cell>
          <cell r="I1178">
            <v>4.8576388888888884E-2</v>
          </cell>
          <cell r="J1178">
            <v>4.7650462962962964E-2</v>
          </cell>
          <cell r="K1178">
            <v>7</v>
          </cell>
        </row>
        <row r="1179">
          <cell r="A1179" t="str">
            <v>Hejzlarová1987</v>
          </cell>
          <cell r="B1179" t="str">
            <v>Helena</v>
          </cell>
          <cell r="C1179" t="str">
            <v>Hejzlarová</v>
          </cell>
          <cell r="D1179">
            <v>1987</v>
          </cell>
          <cell r="F1179" t="str">
            <v> CZE</v>
          </cell>
          <cell r="G1179" t="str">
            <v>ZB39</v>
          </cell>
          <cell r="H1179">
            <v>141</v>
          </cell>
          <cell r="I1179">
            <v>4.8587962962962965E-2</v>
          </cell>
          <cell r="J1179">
            <v>4.7662037037037037E-2</v>
          </cell>
          <cell r="K1179">
            <v>15</v>
          </cell>
        </row>
        <row r="1180">
          <cell r="A1180" t="str">
            <v>Kulhavý1963</v>
          </cell>
          <cell r="B1180" t="str">
            <v>Vladislav</v>
          </cell>
          <cell r="C1180" t="str">
            <v>Kulhavý</v>
          </cell>
          <cell r="D1180">
            <v>1963</v>
          </cell>
          <cell r="E1180" t="str">
            <v>Běžecký klub České spořitelny</v>
          </cell>
          <cell r="F1180" t="str">
            <v> CZE</v>
          </cell>
          <cell r="G1180" t="str">
            <v>MD59</v>
          </cell>
          <cell r="H1180">
            <v>92</v>
          </cell>
          <cell r="I1180">
            <v>4.8518518518518516E-2</v>
          </cell>
          <cell r="J1180">
            <v>4.7696759259259258E-2</v>
          </cell>
          <cell r="K1180">
            <v>7</v>
          </cell>
        </row>
        <row r="1181">
          <cell r="A1181" t="str">
            <v>Dingová2006</v>
          </cell>
          <cell r="B1181" t="str">
            <v>Anna</v>
          </cell>
          <cell r="C1181" t="str">
            <v>Dingová</v>
          </cell>
          <cell r="D1181">
            <v>2006</v>
          </cell>
          <cell r="E1181" t="str">
            <v>BSK racing juniors</v>
          </cell>
          <cell r="F1181" t="str">
            <v> CZE</v>
          </cell>
          <cell r="G1181" t="str">
            <v>ZA29</v>
          </cell>
          <cell r="H1181">
            <v>92</v>
          </cell>
          <cell r="I1181">
            <v>4.8287037037037038E-2</v>
          </cell>
          <cell r="J1181">
            <v>4.7881944444444442E-2</v>
          </cell>
          <cell r="K1181">
            <v>15</v>
          </cell>
        </row>
        <row r="1182">
          <cell r="A1182" t="str">
            <v>Dingová1975</v>
          </cell>
          <cell r="B1182" t="str">
            <v>Michaela</v>
          </cell>
          <cell r="C1182" t="str">
            <v>Dingová</v>
          </cell>
          <cell r="D1182">
            <v>1975</v>
          </cell>
          <cell r="E1182" t="str">
            <v>BSK racing</v>
          </cell>
          <cell r="F1182" t="str">
            <v> CZE</v>
          </cell>
          <cell r="G1182" t="str">
            <v>ZC49</v>
          </cell>
          <cell r="H1182">
            <v>88</v>
          </cell>
          <cell r="I1182">
            <v>4.8287037037037038E-2</v>
          </cell>
          <cell r="J1182">
            <v>4.7893518518518523E-2</v>
          </cell>
          <cell r="K1182">
            <v>15</v>
          </cell>
        </row>
        <row r="1183">
          <cell r="A1183" t="str">
            <v>Dykast1979</v>
          </cell>
          <cell r="B1183" t="str">
            <v>Vladislav</v>
          </cell>
          <cell r="C1183" t="str">
            <v>Dykast</v>
          </cell>
          <cell r="D1183">
            <v>1979</v>
          </cell>
          <cell r="E1183" t="str">
            <v>H Triatlon Praha</v>
          </cell>
          <cell r="F1183" t="str">
            <v> CZE</v>
          </cell>
          <cell r="G1183" t="str">
            <v>MB39</v>
          </cell>
          <cell r="H1183">
            <v>313</v>
          </cell>
          <cell r="I1183">
            <v>4.9236111111111112E-2</v>
          </cell>
          <cell r="J1183">
            <v>4.8171296296296295E-2</v>
          </cell>
          <cell r="K1183">
            <v>6</v>
          </cell>
        </row>
        <row r="1184">
          <cell r="A1184" t="str">
            <v>Nunvářová1987</v>
          </cell>
          <cell r="B1184" t="str">
            <v>Petra</v>
          </cell>
          <cell r="C1184" t="str">
            <v>Nunvářová</v>
          </cell>
          <cell r="D1184">
            <v>1987</v>
          </cell>
          <cell r="F1184" t="str">
            <v> CZE</v>
          </cell>
          <cell r="G1184" t="str">
            <v>ZB39</v>
          </cell>
          <cell r="H1184">
            <v>144</v>
          </cell>
          <cell r="I1184">
            <v>4.9247685185185186E-2</v>
          </cell>
          <cell r="J1184">
            <v>4.8252314814814817E-2</v>
          </cell>
          <cell r="K1184">
            <v>14</v>
          </cell>
        </row>
        <row r="1185">
          <cell r="A1185" t="str">
            <v>Rendlová1985</v>
          </cell>
          <cell r="B1185" t="str">
            <v>Veronika</v>
          </cell>
          <cell r="C1185" t="str">
            <v>Rendlová</v>
          </cell>
          <cell r="D1185">
            <v>1985</v>
          </cell>
          <cell r="E1185" t="str">
            <v>Běžecký klub České spořitelny</v>
          </cell>
          <cell r="F1185" t="str">
            <v> CZE</v>
          </cell>
          <cell r="G1185" t="str">
            <v>ZB39</v>
          </cell>
          <cell r="H1185">
            <v>142</v>
          </cell>
          <cell r="I1185">
            <v>4.8587962962962965E-2</v>
          </cell>
          <cell r="J1185">
            <v>4.8356481481481479E-2</v>
          </cell>
          <cell r="K1185">
            <v>14</v>
          </cell>
        </row>
        <row r="1186">
          <cell r="A1186" t="str">
            <v>Knebl1985</v>
          </cell>
          <cell r="B1186" t="str">
            <v>Lukáš</v>
          </cell>
          <cell r="C1186" t="str">
            <v>Knebl</v>
          </cell>
          <cell r="D1186">
            <v>1985</v>
          </cell>
          <cell r="E1186" t="str">
            <v>Běžecký klub České spořitelny</v>
          </cell>
          <cell r="F1186" t="str">
            <v> CZE</v>
          </cell>
          <cell r="G1186" t="str">
            <v>MB39</v>
          </cell>
          <cell r="H1186">
            <v>312</v>
          </cell>
          <cell r="I1186">
            <v>4.8622685185185179E-2</v>
          </cell>
          <cell r="J1186">
            <v>4.83912037037037E-2</v>
          </cell>
          <cell r="K1186">
            <v>6</v>
          </cell>
        </row>
        <row r="1187">
          <cell r="A1187" t="str">
            <v>Nejedlá1976</v>
          </cell>
          <cell r="B1187" t="str">
            <v>Hana</v>
          </cell>
          <cell r="C1187" t="str">
            <v>Nejedlá</v>
          </cell>
          <cell r="D1187">
            <v>1976</v>
          </cell>
          <cell r="E1187" t="str">
            <v>Praha Satalice</v>
          </cell>
          <cell r="F1187" t="str">
            <v> CZE</v>
          </cell>
          <cell r="G1187" t="str">
            <v>ZC49</v>
          </cell>
          <cell r="H1187">
            <v>91</v>
          </cell>
          <cell r="I1187">
            <v>4.9479166666666664E-2</v>
          </cell>
          <cell r="J1187">
            <v>4.8460648148148149E-2</v>
          </cell>
          <cell r="K1187">
            <v>14</v>
          </cell>
        </row>
        <row r="1188">
          <cell r="A1188" t="str">
            <v>Kolářová1997</v>
          </cell>
          <cell r="B1188" t="str">
            <v>Pavlína</v>
          </cell>
          <cell r="C1188" t="str">
            <v>Kolářová</v>
          </cell>
          <cell r="D1188">
            <v>1997</v>
          </cell>
          <cell r="E1188" t="str">
            <v>KRALUPY</v>
          </cell>
          <cell r="F1188" t="str">
            <v> CZE</v>
          </cell>
          <cell r="G1188" t="str">
            <v>ZA29</v>
          </cell>
          <cell r="H1188">
            <v>93</v>
          </cell>
          <cell r="I1188">
            <v>4.9502314814814818E-2</v>
          </cell>
          <cell r="J1188">
            <v>4.8506944444444443E-2</v>
          </cell>
          <cell r="K1188">
            <v>14</v>
          </cell>
        </row>
        <row r="1189">
          <cell r="A1189" t="str">
            <v>Březina1970</v>
          </cell>
          <cell r="B1189" t="str">
            <v>Tomáš</v>
          </cell>
          <cell r="C1189" t="str">
            <v>Březina</v>
          </cell>
          <cell r="D1189">
            <v>1970</v>
          </cell>
          <cell r="E1189" t="str">
            <v>SABZO Praha</v>
          </cell>
          <cell r="F1189" t="str">
            <v> CZE</v>
          </cell>
          <cell r="G1189" t="str">
            <v>MC49</v>
          </cell>
          <cell r="H1189">
            <v>265</v>
          </cell>
          <cell r="I1189">
            <v>4.9942129629629628E-2</v>
          </cell>
          <cell r="J1189">
            <v>4.9039351851851855E-2</v>
          </cell>
          <cell r="K1189">
            <v>5</v>
          </cell>
        </row>
        <row r="1190">
          <cell r="A1190" t="str">
            <v>Žilka1970</v>
          </cell>
          <cell r="B1190" t="str">
            <v>Michal</v>
          </cell>
          <cell r="C1190" t="str">
            <v>Žilka</v>
          </cell>
          <cell r="D1190">
            <v>1970</v>
          </cell>
          <cell r="F1190" t="str">
            <v> CZE</v>
          </cell>
          <cell r="G1190" t="str">
            <v>MC49</v>
          </cell>
          <cell r="H1190">
            <v>263</v>
          </cell>
          <cell r="I1190">
            <v>4.9583333333333333E-2</v>
          </cell>
          <cell r="J1190">
            <v>4.9131944444444443E-2</v>
          </cell>
          <cell r="K1190">
            <v>5</v>
          </cell>
        </row>
        <row r="1191">
          <cell r="A1191" t="str">
            <v>Makešová1985</v>
          </cell>
          <cell r="B1191" t="str">
            <v>Lidia</v>
          </cell>
          <cell r="C1191" t="str">
            <v>Makešová</v>
          </cell>
          <cell r="D1191">
            <v>1985</v>
          </cell>
          <cell r="F1191" t="str">
            <v> CZE</v>
          </cell>
          <cell r="G1191" t="str">
            <v>ZB39</v>
          </cell>
          <cell r="H1191">
            <v>145</v>
          </cell>
          <cell r="I1191">
            <v>5.0266203703703709E-2</v>
          </cell>
          <cell r="J1191">
            <v>4.9131944444444443E-2</v>
          </cell>
          <cell r="K1191">
            <v>13</v>
          </cell>
        </row>
        <row r="1192">
          <cell r="A1192" t="str">
            <v>Volf1977</v>
          </cell>
          <cell r="B1192" t="str">
            <v>Petr</v>
          </cell>
          <cell r="C1192" t="str">
            <v>Volf</v>
          </cell>
          <cell r="D1192">
            <v>1977</v>
          </cell>
          <cell r="E1192" t="str">
            <v>Běžecký klub České spořitelny</v>
          </cell>
          <cell r="F1192" t="str">
            <v> CZE</v>
          </cell>
          <cell r="G1192" t="str">
            <v>MC49</v>
          </cell>
          <cell r="H1192">
            <v>266</v>
          </cell>
          <cell r="I1192">
            <v>5.0324074074074077E-2</v>
          </cell>
          <cell r="J1192">
            <v>4.9178240740740738E-2</v>
          </cell>
          <cell r="K1192">
            <v>5</v>
          </cell>
        </row>
        <row r="1193">
          <cell r="A1193" t="str">
            <v>Novák1954</v>
          </cell>
          <cell r="B1193" t="str">
            <v>Vladimír</v>
          </cell>
          <cell r="C1193" t="str">
            <v>Novák</v>
          </cell>
          <cell r="D1193">
            <v>1954</v>
          </cell>
          <cell r="E1193" t="str">
            <v>Běžecký klub České spořitelny</v>
          </cell>
          <cell r="F1193" t="str">
            <v> CZE</v>
          </cell>
          <cell r="G1193" t="str">
            <v>ME69</v>
          </cell>
          <cell r="H1193">
            <v>48</v>
          </cell>
          <cell r="I1193">
            <v>5.0393518518518511E-2</v>
          </cell>
          <cell r="J1193">
            <v>4.927083333333334E-2</v>
          </cell>
          <cell r="K1193">
            <v>5</v>
          </cell>
        </row>
        <row r="1194">
          <cell r="A1194" t="str">
            <v>Husáková1979</v>
          </cell>
          <cell r="B1194" t="str">
            <v>Zuzana</v>
          </cell>
          <cell r="C1194" t="str">
            <v>Husáková</v>
          </cell>
          <cell r="D1194">
            <v>1979</v>
          </cell>
          <cell r="E1194" t="str">
            <v>Běžecký klub České spořitelny</v>
          </cell>
          <cell r="F1194" t="str">
            <v> CZE</v>
          </cell>
          <cell r="G1194" t="str">
            <v>ZB39</v>
          </cell>
          <cell r="H1194">
            <v>146</v>
          </cell>
          <cell r="I1194">
            <v>5.0405092592592592E-2</v>
          </cell>
          <cell r="J1194">
            <v>4.9282407407407407E-2</v>
          </cell>
          <cell r="K1194">
            <v>13</v>
          </cell>
        </row>
        <row r="1195">
          <cell r="A1195" t="str">
            <v>Sykorova1983</v>
          </cell>
          <cell r="B1195" t="str">
            <v>Veronika</v>
          </cell>
          <cell r="C1195" t="str">
            <v>Sykorova</v>
          </cell>
          <cell r="D1195">
            <v>1983</v>
          </cell>
          <cell r="F1195" t="str">
            <v> CZE</v>
          </cell>
          <cell r="G1195" t="str">
            <v>ZB39</v>
          </cell>
          <cell r="H1195">
            <v>147</v>
          </cell>
          <cell r="I1195">
            <v>5.0625000000000003E-2</v>
          </cell>
          <cell r="J1195">
            <v>4.9525462962962959E-2</v>
          </cell>
          <cell r="K1195">
            <v>12</v>
          </cell>
        </row>
        <row r="1196">
          <cell r="A1196" t="str">
            <v>Šimáček1977</v>
          </cell>
          <cell r="B1196" t="str">
            <v>Pavel</v>
          </cell>
          <cell r="C1196" t="str">
            <v>Šimáček</v>
          </cell>
          <cell r="D1196">
            <v>1977</v>
          </cell>
          <cell r="E1196" t="str">
            <v>Radonice</v>
          </cell>
          <cell r="F1196" t="str">
            <v> CZE</v>
          </cell>
          <cell r="G1196" t="str">
            <v>MC49</v>
          </cell>
          <cell r="H1196">
            <v>264</v>
          </cell>
          <cell r="I1196">
            <v>4.9837962962962966E-2</v>
          </cell>
          <cell r="J1196">
            <v>4.9560185185185186E-2</v>
          </cell>
          <cell r="K1196">
            <v>4</v>
          </cell>
        </row>
        <row r="1197">
          <cell r="A1197" t="str">
            <v>Lišková1978</v>
          </cell>
          <cell r="B1197" t="str">
            <v>Petra</v>
          </cell>
          <cell r="C1197" t="str">
            <v>Lišková</v>
          </cell>
          <cell r="D1197">
            <v>1978</v>
          </cell>
          <cell r="E1197" t="str">
            <v>IK-Sportuj</v>
          </cell>
          <cell r="F1197" t="str">
            <v> CZE</v>
          </cell>
          <cell r="G1197" t="str">
            <v>ZB39</v>
          </cell>
          <cell r="H1197">
            <v>148</v>
          </cell>
          <cell r="I1197">
            <v>5.0694444444444452E-2</v>
          </cell>
          <cell r="J1197">
            <v>4.971064814814815E-2</v>
          </cell>
          <cell r="K1197">
            <v>12</v>
          </cell>
        </row>
        <row r="1198">
          <cell r="A1198" t="str">
            <v>Čimborová1982</v>
          </cell>
          <cell r="B1198" t="str">
            <v>Martina</v>
          </cell>
          <cell r="C1198" t="str">
            <v>Čimborová</v>
          </cell>
          <cell r="D1198">
            <v>1982</v>
          </cell>
          <cell r="E1198" t="str">
            <v>Rungo pro ženy</v>
          </cell>
          <cell r="F1198" t="str">
            <v> CZE</v>
          </cell>
          <cell r="G1198" t="str">
            <v>ZB39</v>
          </cell>
          <cell r="H1198">
            <v>149</v>
          </cell>
          <cell r="I1198">
            <v>5.1215277777777783E-2</v>
          </cell>
          <cell r="J1198">
            <v>5.0081018518518518E-2</v>
          </cell>
          <cell r="K1198">
            <v>11</v>
          </cell>
        </row>
        <row r="1199">
          <cell r="A1199" t="str">
            <v>Hrubeš1996</v>
          </cell>
          <cell r="B1199" t="str">
            <v>David</v>
          </cell>
          <cell r="C1199" t="str">
            <v>Hrubeš</v>
          </cell>
          <cell r="D1199">
            <v>1996</v>
          </cell>
          <cell r="F1199" t="str">
            <v> CZE</v>
          </cell>
          <cell r="G1199" t="str">
            <v>MA29</v>
          </cell>
          <cell r="H1199">
            <v>111</v>
          </cell>
          <cell r="I1199">
            <v>5.122685185185185E-2</v>
          </cell>
          <cell r="J1199">
            <v>5.0150462962962966E-2</v>
          </cell>
          <cell r="K1199">
            <v>3</v>
          </cell>
        </row>
        <row r="1200">
          <cell r="A1200" t="str">
            <v>Samková1981</v>
          </cell>
          <cell r="B1200" t="str">
            <v>Lenka</v>
          </cell>
          <cell r="C1200" t="str">
            <v>Samková</v>
          </cell>
          <cell r="D1200">
            <v>1981</v>
          </cell>
          <cell r="F1200" t="str">
            <v> CZE</v>
          </cell>
          <cell r="G1200" t="str">
            <v>ZB39</v>
          </cell>
          <cell r="H1200">
            <v>151</v>
          </cell>
          <cell r="I1200">
            <v>5.1435185185185188E-2</v>
          </cell>
          <cell r="J1200">
            <v>5.0439814814814819E-2</v>
          </cell>
          <cell r="K1200">
            <v>11</v>
          </cell>
        </row>
        <row r="1201">
          <cell r="A1201" t="str">
            <v>Brennova1983</v>
          </cell>
          <cell r="B1201" t="str">
            <v>Lenka</v>
          </cell>
          <cell r="C1201" t="str">
            <v>Brennova</v>
          </cell>
          <cell r="D1201">
            <v>1983</v>
          </cell>
          <cell r="F1201" t="str">
            <v> CZE</v>
          </cell>
          <cell r="G1201" t="str">
            <v>ZB39</v>
          </cell>
          <cell r="H1201">
            <v>150</v>
          </cell>
          <cell r="I1201">
            <v>5.1249999999999997E-2</v>
          </cell>
          <cell r="J1201">
            <v>5.0497685185185187E-2</v>
          </cell>
          <cell r="K1201">
            <v>11</v>
          </cell>
        </row>
        <row r="1202">
          <cell r="A1202" t="str">
            <v>Koloc1965</v>
          </cell>
          <cell r="B1202" t="str">
            <v>Pavel</v>
          </cell>
          <cell r="C1202" t="str">
            <v>Koloc</v>
          </cell>
          <cell r="D1202">
            <v>1965</v>
          </cell>
          <cell r="E1202" t="str">
            <v>AC Total Zero</v>
          </cell>
          <cell r="F1202" t="str">
            <v> CZE</v>
          </cell>
          <cell r="G1202" t="str">
            <v>MD59</v>
          </cell>
          <cell r="H1202">
            <v>93</v>
          </cell>
          <cell r="I1202">
            <v>5.2013888888888887E-2</v>
          </cell>
          <cell r="J1202">
            <v>5.0972222222222224E-2</v>
          </cell>
          <cell r="K1202">
            <v>2</v>
          </cell>
        </row>
        <row r="1203">
          <cell r="A1203" t="str">
            <v>Balšánek1992</v>
          </cell>
          <cell r="B1203" t="str">
            <v>Petr</v>
          </cell>
          <cell r="C1203" t="str">
            <v>Balšánek</v>
          </cell>
          <cell r="D1203">
            <v>1992</v>
          </cell>
          <cell r="F1203" t="str">
            <v> CZE</v>
          </cell>
          <cell r="G1203" t="str">
            <v>MA29</v>
          </cell>
          <cell r="H1203">
            <v>112</v>
          </cell>
          <cell r="I1203">
            <v>5.1886574074074071E-2</v>
          </cell>
          <cell r="J1203">
            <v>5.1076388888888886E-2</v>
          </cell>
          <cell r="K1203">
            <v>2</v>
          </cell>
        </row>
        <row r="1204">
          <cell r="A1204" t="str">
            <v>Klebanová1995</v>
          </cell>
          <cell r="B1204" t="str">
            <v>Roksolana</v>
          </cell>
          <cell r="C1204" t="str">
            <v>Klebanová</v>
          </cell>
          <cell r="D1204">
            <v>1995</v>
          </cell>
          <cell r="F1204" t="str">
            <v> CZE</v>
          </cell>
          <cell r="G1204" t="str">
            <v>ZA29</v>
          </cell>
          <cell r="H1204">
            <v>94</v>
          </cell>
          <cell r="I1204">
            <v>5.1898148148148145E-2</v>
          </cell>
          <cell r="J1204">
            <v>5.1157407407407408E-2</v>
          </cell>
          <cell r="K1204">
            <v>10</v>
          </cell>
        </row>
        <row r="1205">
          <cell r="A1205" t="str">
            <v>Vršecká1983</v>
          </cell>
          <cell r="B1205" t="str">
            <v>Michala</v>
          </cell>
          <cell r="C1205" t="str">
            <v>Vršecká</v>
          </cell>
          <cell r="D1205">
            <v>1983</v>
          </cell>
          <cell r="F1205" t="str">
            <v> CZE</v>
          </cell>
          <cell r="G1205" t="str">
            <v>ZB39</v>
          </cell>
          <cell r="H1205">
            <v>152</v>
          </cell>
          <cell r="I1205">
            <v>5.2847222222222219E-2</v>
          </cell>
          <cell r="J1205">
            <v>5.1863425925925931E-2</v>
          </cell>
          <cell r="K1205">
            <v>9</v>
          </cell>
        </row>
        <row r="1206">
          <cell r="A1206" t="str">
            <v>Soukupová1977</v>
          </cell>
          <cell r="B1206" t="str">
            <v>Stáňa</v>
          </cell>
          <cell r="C1206" t="str">
            <v>Soukupová</v>
          </cell>
          <cell r="D1206">
            <v>1977</v>
          </cell>
          <cell r="F1206" t="str">
            <v> CZE</v>
          </cell>
          <cell r="G1206" t="str">
            <v>ZC49</v>
          </cell>
          <cell r="H1206">
            <v>92</v>
          </cell>
          <cell r="I1206">
            <v>5.3159722222222226E-2</v>
          </cell>
          <cell r="J1206">
            <v>5.2106481481481483E-2</v>
          </cell>
          <cell r="K1206">
            <v>8</v>
          </cell>
        </row>
        <row r="1207">
          <cell r="A1207" t="str">
            <v>Hrůza1975</v>
          </cell>
          <cell r="B1207" t="str">
            <v>Rudolf</v>
          </cell>
          <cell r="C1207" t="str">
            <v>Hrůza</v>
          </cell>
          <cell r="D1207">
            <v>1975</v>
          </cell>
          <cell r="F1207" t="str">
            <v> CZE</v>
          </cell>
          <cell r="G1207" t="str">
            <v>MC49</v>
          </cell>
          <cell r="H1207">
            <v>267</v>
          </cell>
          <cell r="I1207">
            <v>5.3738425925925926E-2</v>
          </cell>
          <cell r="J1207">
            <v>5.2164351851851858E-2</v>
          </cell>
          <cell r="K1207">
            <v>0</v>
          </cell>
        </row>
        <row r="1208">
          <cell r="A1208" t="str">
            <v>Vacková1951</v>
          </cell>
          <cell r="B1208" t="str">
            <v>Alena</v>
          </cell>
          <cell r="C1208" t="str">
            <v>Vacková</v>
          </cell>
          <cell r="D1208">
            <v>1951</v>
          </cell>
          <cell r="F1208" t="str">
            <v> CZE</v>
          </cell>
          <cell r="G1208" t="str">
            <v>ZE69</v>
          </cell>
          <cell r="H1208">
            <v>7</v>
          </cell>
          <cell r="I1208">
            <v>5.4224537037037036E-2</v>
          </cell>
          <cell r="J1208">
            <v>5.3229166666666661E-2</v>
          </cell>
          <cell r="K1208">
            <v>7</v>
          </cell>
        </row>
        <row r="1209">
          <cell r="A1209" t="str">
            <v>Lukáš1972</v>
          </cell>
          <cell r="B1209" t="str">
            <v>Rostislav</v>
          </cell>
          <cell r="C1209" t="str">
            <v>Lukáš</v>
          </cell>
          <cell r="D1209">
            <v>1972</v>
          </cell>
          <cell r="F1209" t="str">
            <v> CZE</v>
          </cell>
          <cell r="G1209" t="str">
            <v>MC49</v>
          </cell>
          <cell r="H1209">
            <v>268</v>
          </cell>
          <cell r="I1209">
            <v>5.4062500000000006E-2</v>
          </cell>
          <cell r="J1209">
            <v>5.3240740740740734E-2</v>
          </cell>
          <cell r="K1209">
            <v>0</v>
          </cell>
        </row>
        <row r="1210">
          <cell r="A1210" t="str">
            <v>Matulová1982</v>
          </cell>
          <cell r="B1210" t="str">
            <v>Sylva</v>
          </cell>
          <cell r="C1210" t="str">
            <v>Matulová</v>
          </cell>
          <cell r="D1210">
            <v>1982</v>
          </cell>
          <cell r="F1210" t="str">
            <v> CZE</v>
          </cell>
          <cell r="G1210" t="str">
            <v>ZB39</v>
          </cell>
          <cell r="H1210">
            <v>153</v>
          </cell>
          <cell r="I1210">
            <v>5.4062500000000006E-2</v>
          </cell>
          <cell r="J1210">
            <v>5.3252314814814815E-2</v>
          </cell>
          <cell r="K1210">
            <v>7</v>
          </cell>
        </row>
        <row r="1211">
          <cell r="A1211" t="str">
            <v>Doubek1983</v>
          </cell>
          <cell r="B1211" t="str">
            <v>Brennerová</v>
          </cell>
          <cell r="C1211" t="str">
            <v>Doubek</v>
          </cell>
          <cell r="D1211">
            <v>1983</v>
          </cell>
          <cell r="E1211" t="str">
            <v>Zelený pruh</v>
          </cell>
          <cell r="F1211" t="str">
            <v> CZE</v>
          </cell>
          <cell r="G1211" t="str">
            <v>ZB39</v>
          </cell>
          <cell r="H1211">
            <v>154</v>
          </cell>
          <cell r="I1211">
            <v>5.4988425925925927E-2</v>
          </cell>
          <cell r="J1211">
            <v>5.3865740740740742E-2</v>
          </cell>
          <cell r="K1211">
            <v>6</v>
          </cell>
        </row>
        <row r="1212">
          <cell r="A1212" t="str">
            <v>Požgayová1955</v>
          </cell>
          <cell r="B1212" t="str">
            <v>Jana</v>
          </cell>
          <cell r="C1212" t="str">
            <v>Požgayová</v>
          </cell>
          <cell r="D1212">
            <v>1955</v>
          </cell>
          <cell r="E1212" t="str">
            <v>Bonbon Praha</v>
          </cell>
          <cell r="F1212" t="str">
            <v> CZE</v>
          </cell>
          <cell r="G1212" t="str">
            <v>ZE69</v>
          </cell>
          <cell r="H1212">
            <v>8</v>
          </cell>
          <cell r="I1212">
            <v>5.6087962962962958E-2</v>
          </cell>
          <cell r="J1212">
            <v>5.5034722222222221E-2</v>
          </cell>
          <cell r="K1212">
            <v>4</v>
          </cell>
        </row>
        <row r="1213">
          <cell r="A1213" t="str">
            <v>Cingroš2005</v>
          </cell>
          <cell r="B1213" t="str">
            <v>Filip</v>
          </cell>
          <cell r="C1213" t="str">
            <v>Cingroš</v>
          </cell>
          <cell r="D1213">
            <v>2005</v>
          </cell>
          <cell r="E1213" t="str">
            <v>BSK racing juniors</v>
          </cell>
          <cell r="F1213" t="str">
            <v> CZE</v>
          </cell>
          <cell r="G1213" t="str">
            <v>MA29</v>
          </cell>
          <cell r="H1213">
            <v>113</v>
          </cell>
          <cell r="I1213">
            <v>5.7372685185185186E-2</v>
          </cell>
          <cell r="J1213">
            <v>5.5798611111111111E-2</v>
          </cell>
          <cell r="K1213">
            <v>0</v>
          </cell>
        </row>
        <row r="1214">
          <cell r="A1214" t="str">
            <v>Šulc1955</v>
          </cell>
          <cell r="B1214" t="str">
            <v>Miroslav</v>
          </cell>
          <cell r="C1214" t="str">
            <v>Šulc</v>
          </cell>
          <cell r="D1214">
            <v>1955</v>
          </cell>
          <cell r="E1214" t="str">
            <v>Bycikl Servis Kříž / Ústí nad Labem</v>
          </cell>
          <cell r="F1214" t="str">
            <v> CZE</v>
          </cell>
          <cell r="G1214" t="str">
            <v>ME69</v>
          </cell>
          <cell r="H1214">
            <v>49</v>
          </cell>
          <cell r="I1214">
            <v>5.7384259259259253E-2</v>
          </cell>
          <cell r="J1214">
            <v>5.6817129629629627E-2</v>
          </cell>
          <cell r="K12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L141"/>
  <sheetViews>
    <sheetView workbookViewId="0">
      <selection activeCell="M1" sqref="B1:M1048576"/>
    </sheetView>
  </sheetViews>
  <sheetFormatPr defaultRowHeight="15" x14ac:dyDescent="0.25"/>
  <cols>
    <col min="1" max="1" width="9.28515625" bestFit="1" customWidth="1"/>
    <col min="2" max="2" width="11.42578125" bestFit="1" customWidth="1"/>
    <col min="3" max="3" width="10" bestFit="1" customWidth="1"/>
    <col min="4" max="4" width="19.7109375" customWidth="1"/>
    <col min="5" max="5" width="7.85546875" bestFit="1" customWidth="1"/>
    <col min="6" max="6" width="19.140625" bestFit="1" customWidth="1"/>
    <col min="7" max="7" width="8.85546875" bestFit="1" customWidth="1"/>
    <col min="8" max="8" width="10.28515625" bestFit="1" customWidth="1"/>
    <col min="9" max="9" width="11" bestFit="1" customWidth="1"/>
    <col min="11" max="11" width="14.28515625" bestFit="1" customWidth="1"/>
    <col min="13" max="13" width="9.140625" style="23"/>
    <col min="14" max="36" width="5.42578125" customWidth="1"/>
    <col min="37" max="38" width="6.28515625" customWidth="1"/>
  </cols>
  <sheetData>
    <row r="1" spans="1:38" ht="30" x14ac:dyDescent="0.25">
      <c r="A1" s="16" t="s">
        <v>67</v>
      </c>
      <c r="B1" s="16" t="s">
        <v>68</v>
      </c>
      <c r="C1" s="16" t="s">
        <v>69</v>
      </c>
      <c r="D1" s="16" t="s">
        <v>68</v>
      </c>
      <c r="E1" s="16" t="s">
        <v>69</v>
      </c>
      <c r="F1" s="16" t="s">
        <v>418</v>
      </c>
      <c r="G1" s="16" t="s">
        <v>419</v>
      </c>
      <c r="H1" s="16" t="s">
        <v>70</v>
      </c>
      <c r="I1" t="s">
        <v>424</v>
      </c>
      <c r="J1" t="s">
        <v>425</v>
      </c>
      <c r="K1" s="16" t="s">
        <v>414</v>
      </c>
      <c r="L1" s="16" t="s">
        <v>417</v>
      </c>
      <c r="M1" s="22" t="s">
        <v>890</v>
      </c>
      <c r="N1" s="14" t="s">
        <v>892</v>
      </c>
      <c r="O1" s="14" t="s">
        <v>893</v>
      </c>
      <c r="P1" s="14" t="s">
        <v>894</v>
      </c>
      <c r="Q1" s="14" t="s">
        <v>895</v>
      </c>
      <c r="R1" s="14" t="s">
        <v>896</v>
      </c>
      <c r="S1" s="14" t="s">
        <v>897</v>
      </c>
      <c r="T1" s="14" t="s">
        <v>898</v>
      </c>
      <c r="U1" s="14" t="s">
        <v>899</v>
      </c>
      <c r="V1" s="14" t="s">
        <v>900</v>
      </c>
      <c r="W1" s="14" t="s">
        <v>901</v>
      </c>
      <c r="X1" s="14" t="s">
        <v>902</v>
      </c>
      <c r="Y1" s="14" t="s">
        <v>903</v>
      </c>
      <c r="Z1" s="14" t="s">
        <v>904</v>
      </c>
      <c r="AA1" s="14" t="s">
        <v>905</v>
      </c>
      <c r="AB1" s="14" t="s">
        <v>906</v>
      </c>
      <c r="AC1" s="14" t="s">
        <v>907</v>
      </c>
      <c r="AD1" s="14" t="s">
        <v>908</v>
      </c>
      <c r="AE1" s="14" t="s">
        <v>909</v>
      </c>
      <c r="AF1" s="14" t="s">
        <v>910</v>
      </c>
      <c r="AG1" s="14" t="s">
        <v>911</v>
      </c>
      <c r="AH1" s="14" t="s">
        <v>912</v>
      </c>
      <c r="AI1" s="14" t="s">
        <v>913</v>
      </c>
      <c r="AJ1" s="14" t="s">
        <v>914</v>
      </c>
      <c r="AK1" s="14" t="s">
        <v>277</v>
      </c>
      <c r="AL1" s="14" t="s">
        <v>278</v>
      </c>
    </row>
    <row r="2" spans="1:38" s="28" customFormat="1" x14ac:dyDescent="0.25">
      <c r="A2" s="24">
        <v>57</v>
      </c>
      <c r="B2" s="24" t="s">
        <v>622</v>
      </c>
      <c r="C2" s="24" t="s">
        <v>115</v>
      </c>
      <c r="D2" s="24" t="s">
        <v>623</v>
      </c>
      <c r="E2" s="24" t="s">
        <v>205</v>
      </c>
      <c r="F2" s="24"/>
      <c r="G2" s="24" t="s">
        <v>624</v>
      </c>
      <c r="H2" s="24" t="s">
        <v>625</v>
      </c>
      <c r="I2" s="25">
        <v>0.12212962962962967</v>
      </c>
      <c r="J2" s="26">
        <v>0</v>
      </c>
      <c r="K2" s="26">
        <f t="shared" ref="K2:K33" si="0">SUM(N2:AL2)</f>
        <v>350</v>
      </c>
      <c r="L2" s="26">
        <f t="shared" ref="L2:L33" si="1">K2-J2</f>
        <v>350</v>
      </c>
      <c r="M2" s="27">
        <v>1</v>
      </c>
      <c r="N2" s="28">
        <f>VLOOKUP($A2,'Vysledky kontrol dospeli'!$B:$AA,COLUMN('Vysledky kontrol dospeli'!C58)-1,FALSE)</f>
        <v>10</v>
      </c>
      <c r="O2" s="28">
        <f>VLOOKUP($A2,'Vysledky kontrol dospeli'!$B:$AA,COLUMN('Vysledky kontrol dospeli'!D58)-1,FALSE)</f>
        <v>0</v>
      </c>
      <c r="P2" s="28">
        <f>VLOOKUP($A2,'Vysledky kontrol dospeli'!$B:$AA,COLUMN('Vysledky kontrol dospeli'!E58)-1,FALSE)</f>
        <v>60</v>
      </c>
      <c r="Q2" s="28">
        <f>VLOOKUP($A2,'Vysledky kontrol dospeli'!$B:$AA,COLUMN('Vysledky kontrol dospeli'!F58)-1,FALSE)</f>
        <v>0</v>
      </c>
      <c r="R2" s="28">
        <f>VLOOKUP($A2,'Vysledky kontrol dospeli'!$B:$AA,COLUMN('Vysledky kontrol dospeli'!G58)-1,FALSE)</f>
        <v>40</v>
      </c>
      <c r="S2" s="28">
        <f>VLOOKUP($A2,'Vysledky kontrol dospeli'!$B:$AA,COLUMN('Vysledky kontrol dospeli'!H58)-1,FALSE)</f>
        <v>30</v>
      </c>
      <c r="T2" s="28">
        <f>VLOOKUP($A2,'Vysledky kontrol dospeli'!$B:$AA,COLUMN('Vysledky kontrol dospeli'!I58)-1,FALSE)</f>
        <v>70</v>
      </c>
      <c r="U2" s="28">
        <f>VLOOKUP($A2,'Vysledky kontrol dospeli'!$B:$AA,COLUMN('Vysledky kontrol dospeli'!J58)-1,FALSE)</f>
        <v>30</v>
      </c>
      <c r="V2" s="28">
        <f>VLOOKUP($A2,'Vysledky kontrol dospeli'!$B:$AA,COLUMN('Vysledky kontrol dospeli'!K58)-1,FALSE)</f>
        <v>0</v>
      </c>
      <c r="W2" s="28">
        <f>VLOOKUP($A2,'Vysledky kontrol dospeli'!$B:$AA,COLUMN('Vysledky kontrol dospeli'!L58)-1,FALSE)</f>
        <v>0</v>
      </c>
      <c r="X2" s="28">
        <f>VLOOKUP($A2,'Vysledky kontrol dospeli'!$B:$AA,COLUMN('Vysledky kontrol dospeli'!M58)-1,FALSE)</f>
        <v>0</v>
      </c>
      <c r="Y2" s="28">
        <f>VLOOKUP($A2,'Vysledky kontrol dospeli'!$B:$AA,COLUMN('Vysledky kontrol dospeli'!N58)-1,FALSE)</f>
        <v>0</v>
      </c>
      <c r="Z2" s="28">
        <f>VLOOKUP($A2,'Vysledky kontrol dospeli'!$B:$AA,COLUMN('Vysledky kontrol dospeli'!O58)-1,FALSE)</f>
        <v>0</v>
      </c>
      <c r="AA2" s="28">
        <f>VLOOKUP($A2,'Vysledky kontrol dospeli'!$B:$AA,COLUMN('Vysledky kontrol dospeli'!P58)-1,FALSE)</f>
        <v>0</v>
      </c>
      <c r="AB2" s="28">
        <f>VLOOKUP($A2,'Vysledky kontrol dospeli'!$B:$AA,COLUMN('Vysledky kontrol dospeli'!Q58)-1,FALSE)</f>
        <v>10</v>
      </c>
      <c r="AC2" s="28">
        <f>VLOOKUP($A2,'Vysledky kontrol dospeli'!$B:$AA,COLUMN('Vysledky kontrol dospeli'!R58)-1,FALSE)</f>
        <v>10</v>
      </c>
      <c r="AD2" s="28">
        <f>VLOOKUP($A2,'Vysledky kontrol dospeli'!$B:$AA,COLUMN('Vysledky kontrol dospeli'!S58)-1,FALSE)</f>
        <v>20</v>
      </c>
      <c r="AE2" s="28">
        <f>VLOOKUP($A2,'Vysledky kontrol dospeli'!$B:$AA,COLUMN('Vysledky kontrol dospeli'!T58)-1,FALSE)</f>
        <v>30</v>
      </c>
      <c r="AF2" s="28">
        <f>VLOOKUP($A2,'Vysledky kontrol dospeli'!$B:$AA,COLUMN('Vysledky kontrol dospeli'!U58)-1,FALSE)</f>
        <v>0</v>
      </c>
      <c r="AG2" s="28">
        <f>VLOOKUP($A2,'Vysledky kontrol dospeli'!$B:$AA,COLUMN('Vysledky kontrol dospeli'!V58)-1,FALSE)</f>
        <v>0</v>
      </c>
      <c r="AH2" s="28">
        <f>VLOOKUP($A2,'Vysledky kontrol dospeli'!$B:$AA,COLUMN('Vysledky kontrol dospeli'!W58)-1,FALSE)</f>
        <v>10</v>
      </c>
      <c r="AI2" s="28">
        <f>VLOOKUP($A2,'Vysledky kontrol dospeli'!$B:$AA,COLUMN('Vysledky kontrol dospeli'!X58)-1,FALSE)</f>
        <v>10</v>
      </c>
      <c r="AJ2" s="28">
        <f>VLOOKUP($A2,'Vysledky kontrol dospeli'!$B:$AA,COLUMN('Vysledky kontrol dospeli'!Y58)-1,FALSE)</f>
        <v>10</v>
      </c>
      <c r="AK2" s="28">
        <f>VLOOKUP($A2,'Vysledky kontrol dospeli'!$B:$AA,COLUMN('Vysledky kontrol dospeli'!Z58)-1,FALSE)</f>
        <v>10</v>
      </c>
      <c r="AL2" s="28">
        <f>VLOOKUP($A2,'Vysledky kontrol dospeli'!$B:$AA,COLUMN('Vysledky kontrol dospeli'!AA58)-1,FALSE)</f>
        <v>0</v>
      </c>
    </row>
    <row r="3" spans="1:38" s="28" customFormat="1" x14ac:dyDescent="0.25">
      <c r="A3" s="24">
        <v>113</v>
      </c>
      <c r="B3" s="24" t="s">
        <v>800</v>
      </c>
      <c r="C3" s="24" t="s">
        <v>433</v>
      </c>
      <c r="D3" s="24" t="s">
        <v>801</v>
      </c>
      <c r="E3" s="24" t="s">
        <v>484</v>
      </c>
      <c r="F3" s="24" t="s">
        <v>802</v>
      </c>
      <c r="G3" s="24" t="s">
        <v>436</v>
      </c>
      <c r="H3" s="24" t="s">
        <v>437</v>
      </c>
      <c r="I3" s="25">
        <v>0.11684027777777789</v>
      </c>
      <c r="J3" s="26">
        <v>0</v>
      </c>
      <c r="K3" s="26">
        <f t="shared" si="0"/>
        <v>620</v>
      </c>
      <c r="L3" s="26">
        <f t="shared" si="1"/>
        <v>620</v>
      </c>
      <c r="M3" s="27">
        <v>1</v>
      </c>
      <c r="N3" s="28">
        <f>VLOOKUP($A3,'Vysledky kontrol dospeli'!$B:$AA,COLUMN('Vysledky kontrol dospeli'!C59)-1,FALSE)</f>
        <v>10</v>
      </c>
      <c r="O3" s="28">
        <f>VLOOKUP($A3,'Vysledky kontrol dospeli'!$B:$AA,COLUMN('Vysledky kontrol dospeli'!D59)-1,FALSE)</f>
        <v>40</v>
      </c>
      <c r="P3" s="28">
        <f>VLOOKUP($A3,'Vysledky kontrol dospeli'!$B:$AA,COLUMN('Vysledky kontrol dospeli'!E59)-1,FALSE)</f>
        <v>60</v>
      </c>
      <c r="Q3" s="28">
        <f>VLOOKUP($A3,'Vysledky kontrol dospeli'!$B:$AA,COLUMN('Vysledky kontrol dospeli'!F59)-1,FALSE)</f>
        <v>60</v>
      </c>
      <c r="R3" s="28">
        <f>VLOOKUP($A3,'Vysledky kontrol dospeli'!$B:$AA,COLUMN('Vysledky kontrol dospeli'!G59)-1,FALSE)</f>
        <v>40</v>
      </c>
      <c r="S3" s="28">
        <f>VLOOKUP($A3,'Vysledky kontrol dospeli'!$B:$AA,COLUMN('Vysledky kontrol dospeli'!H59)-1,FALSE)</f>
        <v>30</v>
      </c>
      <c r="T3" s="28">
        <f>VLOOKUP($A3,'Vysledky kontrol dospeli'!$B:$AA,COLUMN('Vysledky kontrol dospeli'!I59)-1,FALSE)</f>
        <v>70</v>
      </c>
      <c r="U3" s="28">
        <f>VLOOKUP($A3,'Vysledky kontrol dospeli'!$B:$AA,COLUMN('Vysledky kontrol dospeli'!J59)-1,FALSE)</f>
        <v>30</v>
      </c>
      <c r="V3" s="28">
        <f>VLOOKUP($A3,'Vysledky kontrol dospeli'!$B:$AA,COLUMN('Vysledky kontrol dospeli'!K59)-1,FALSE)</f>
        <v>30</v>
      </c>
      <c r="W3" s="28">
        <f>VLOOKUP($A3,'Vysledky kontrol dospeli'!$B:$AA,COLUMN('Vysledky kontrol dospeli'!L59)-1,FALSE)</f>
        <v>10</v>
      </c>
      <c r="X3" s="28">
        <f>VLOOKUP($A3,'Vysledky kontrol dospeli'!$B:$AA,COLUMN('Vysledky kontrol dospeli'!M59)-1,FALSE)</f>
        <v>20</v>
      </c>
      <c r="Y3" s="28">
        <f>VLOOKUP($A3,'Vysledky kontrol dospeli'!$B:$AA,COLUMN('Vysledky kontrol dospeli'!N59)-1,FALSE)</f>
        <v>30</v>
      </c>
      <c r="Z3" s="28">
        <f>VLOOKUP($A3,'Vysledky kontrol dospeli'!$B:$AA,COLUMN('Vysledky kontrol dospeli'!O59)-1,FALSE)</f>
        <v>20</v>
      </c>
      <c r="AA3" s="28">
        <f>VLOOKUP($A3,'Vysledky kontrol dospeli'!$B:$AA,COLUMN('Vysledky kontrol dospeli'!P59)-1,FALSE)</f>
        <v>20</v>
      </c>
      <c r="AB3" s="28">
        <f>VLOOKUP($A3,'Vysledky kontrol dospeli'!$B:$AA,COLUMN('Vysledky kontrol dospeli'!Q59)-1,FALSE)</f>
        <v>10</v>
      </c>
      <c r="AC3" s="28">
        <f>VLOOKUP($A3,'Vysledky kontrol dospeli'!$B:$AA,COLUMN('Vysledky kontrol dospeli'!R59)-1,FALSE)</f>
        <v>10</v>
      </c>
      <c r="AD3" s="28">
        <f>VLOOKUP($A3,'Vysledky kontrol dospeli'!$B:$AA,COLUMN('Vysledky kontrol dospeli'!S59)-1,FALSE)</f>
        <v>20</v>
      </c>
      <c r="AE3" s="28">
        <f>VLOOKUP($A3,'Vysledky kontrol dospeli'!$B:$AA,COLUMN('Vysledky kontrol dospeli'!T59)-1,FALSE)</f>
        <v>30</v>
      </c>
      <c r="AF3" s="28">
        <f>VLOOKUP($A3,'Vysledky kontrol dospeli'!$B:$AA,COLUMN('Vysledky kontrol dospeli'!U59)-1,FALSE)</f>
        <v>10</v>
      </c>
      <c r="AG3" s="28">
        <f>VLOOKUP($A3,'Vysledky kontrol dospeli'!$B:$AA,COLUMN('Vysledky kontrol dospeli'!V59)-1,FALSE)</f>
        <v>20</v>
      </c>
      <c r="AH3" s="28">
        <f>VLOOKUP($A3,'Vysledky kontrol dospeli'!$B:$AA,COLUMN('Vysledky kontrol dospeli'!W59)-1,FALSE)</f>
        <v>10</v>
      </c>
      <c r="AI3" s="28">
        <f>VLOOKUP($A3,'Vysledky kontrol dospeli'!$B:$AA,COLUMN('Vysledky kontrol dospeli'!X59)-1,FALSE)</f>
        <v>10</v>
      </c>
      <c r="AJ3" s="28">
        <f>VLOOKUP($A3,'Vysledky kontrol dospeli'!$B:$AA,COLUMN('Vysledky kontrol dospeli'!Y59)-1,FALSE)</f>
        <v>10</v>
      </c>
      <c r="AK3" s="28">
        <f>VLOOKUP($A3,'Vysledky kontrol dospeli'!$B:$AA,COLUMN('Vysledky kontrol dospeli'!Z59)-1,FALSE)</f>
        <v>10</v>
      </c>
      <c r="AL3" s="28">
        <f>VLOOKUP($A3,'Vysledky kontrol dospeli'!$B:$AA,COLUMN('Vysledky kontrol dospeli'!AA59)-1,FALSE)</f>
        <v>10</v>
      </c>
    </row>
    <row r="4" spans="1:38" s="38" customFormat="1" x14ac:dyDescent="0.25">
      <c r="A4" s="34">
        <v>84</v>
      </c>
      <c r="B4" s="34" t="s">
        <v>712</v>
      </c>
      <c r="C4" s="34" t="s">
        <v>147</v>
      </c>
      <c r="D4" s="34" t="s">
        <v>160</v>
      </c>
      <c r="E4" s="34" t="s">
        <v>713</v>
      </c>
      <c r="F4" s="34"/>
      <c r="G4" s="34" t="s">
        <v>436</v>
      </c>
      <c r="H4" s="34" t="s">
        <v>437</v>
      </c>
      <c r="I4" s="35">
        <v>0.12333333333333341</v>
      </c>
      <c r="J4" s="36">
        <v>0</v>
      </c>
      <c r="K4" s="36">
        <f t="shared" si="0"/>
        <v>610</v>
      </c>
      <c r="L4" s="36">
        <f t="shared" si="1"/>
        <v>610</v>
      </c>
      <c r="M4" s="37">
        <v>2</v>
      </c>
      <c r="N4" s="38">
        <f>VLOOKUP($A4,'Vysledky kontrol dospeli'!$B:$AA,COLUMN('Vysledky kontrol dospeli'!C60)-1,FALSE)</f>
        <v>10</v>
      </c>
      <c r="O4" s="38">
        <f>VLOOKUP($A4,'Vysledky kontrol dospeli'!$B:$AA,COLUMN('Vysledky kontrol dospeli'!D60)-1,FALSE)</f>
        <v>40</v>
      </c>
      <c r="P4" s="38">
        <f>VLOOKUP($A4,'Vysledky kontrol dospeli'!$B:$AA,COLUMN('Vysledky kontrol dospeli'!E60)-1,FALSE)</f>
        <v>60</v>
      </c>
      <c r="Q4" s="38">
        <f>VLOOKUP($A4,'Vysledky kontrol dospeli'!$B:$AA,COLUMN('Vysledky kontrol dospeli'!F60)-1,FALSE)</f>
        <v>60</v>
      </c>
      <c r="R4" s="38">
        <f>VLOOKUP($A4,'Vysledky kontrol dospeli'!$B:$AA,COLUMN('Vysledky kontrol dospeli'!G60)-1,FALSE)</f>
        <v>40</v>
      </c>
      <c r="S4" s="38">
        <f>VLOOKUP($A4,'Vysledky kontrol dospeli'!$B:$AA,COLUMN('Vysledky kontrol dospeli'!H60)-1,FALSE)</f>
        <v>30</v>
      </c>
      <c r="T4" s="38">
        <f>VLOOKUP($A4,'Vysledky kontrol dospeli'!$B:$AA,COLUMN('Vysledky kontrol dospeli'!I60)-1,FALSE)</f>
        <v>70</v>
      </c>
      <c r="U4" s="38">
        <f>VLOOKUP($A4,'Vysledky kontrol dospeli'!$B:$AA,COLUMN('Vysledky kontrol dospeli'!J60)-1,FALSE)</f>
        <v>30</v>
      </c>
      <c r="V4" s="38">
        <f>VLOOKUP($A4,'Vysledky kontrol dospeli'!$B:$AA,COLUMN('Vysledky kontrol dospeli'!K60)-1,FALSE)</f>
        <v>30</v>
      </c>
      <c r="W4" s="38">
        <f>VLOOKUP($A4,'Vysledky kontrol dospeli'!$B:$AA,COLUMN('Vysledky kontrol dospeli'!L60)-1,FALSE)</f>
        <v>10</v>
      </c>
      <c r="X4" s="38">
        <f>VLOOKUP($A4,'Vysledky kontrol dospeli'!$B:$AA,COLUMN('Vysledky kontrol dospeli'!M60)-1,FALSE)</f>
        <v>20</v>
      </c>
      <c r="Y4" s="38">
        <f>VLOOKUP($A4,'Vysledky kontrol dospeli'!$B:$AA,COLUMN('Vysledky kontrol dospeli'!N60)-1,FALSE)</f>
        <v>30</v>
      </c>
      <c r="Z4" s="38">
        <f>VLOOKUP($A4,'Vysledky kontrol dospeli'!$B:$AA,COLUMN('Vysledky kontrol dospeli'!O60)-1,FALSE)</f>
        <v>20</v>
      </c>
      <c r="AA4" s="38">
        <f>VLOOKUP($A4,'Vysledky kontrol dospeli'!$B:$AA,COLUMN('Vysledky kontrol dospeli'!P60)-1,FALSE)</f>
        <v>20</v>
      </c>
      <c r="AB4" s="38">
        <f>VLOOKUP($A4,'Vysledky kontrol dospeli'!$B:$AA,COLUMN('Vysledky kontrol dospeli'!Q60)-1,FALSE)</f>
        <v>0</v>
      </c>
      <c r="AC4" s="38">
        <f>VLOOKUP($A4,'Vysledky kontrol dospeli'!$B:$AA,COLUMN('Vysledky kontrol dospeli'!R60)-1,FALSE)</f>
        <v>10</v>
      </c>
      <c r="AD4" s="38">
        <f>VLOOKUP($A4,'Vysledky kontrol dospeli'!$B:$AA,COLUMN('Vysledky kontrol dospeli'!S60)-1,FALSE)</f>
        <v>20</v>
      </c>
      <c r="AE4" s="38">
        <f>VLOOKUP($A4,'Vysledky kontrol dospeli'!$B:$AA,COLUMN('Vysledky kontrol dospeli'!T60)-1,FALSE)</f>
        <v>30</v>
      </c>
      <c r="AF4" s="38">
        <f>VLOOKUP($A4,'Vysledky kontrol dospeli'!$B:$AA,COLUMN('Vysledky kontrol dospeli'!U60)-1,FALSE)</f>
        <v>10</v>
      </c>
      <c r="AG4" s="38">
        <f>VLOOKUP($A4,'Vysledky kontrol dospeli'!$B:$AA,COLUMN('Vysledky kontrol dospeli'!V60)-1,FALSE)</f>
        <v>20</v>
      </c>
      <c r="AH4" s="38">
        <f>VLOOKUP($A4,'Vysledky kontrol dospeli'!$B:$AA,COLUMN('Vysledky kontrol dospeli'!W60)-1,FALSE)</f>
        <v>10</v>
      </c>
      <c r="AI4" s="38">
        <f>VLOOKUP($A4,'Vysledky kontrol dospeli'!$B:$AA,COLUMN('Vysledky kontrol dospeli'!X60)-1,FALSE)</f>
        <v>10</v>
      </c>
      <c r="AJ4" s="38">
        <f>VLOOKUP($A4,'Vysledky kontrol dospeli'!$B:$AA,COLUMN('Vysledky kontrol dospeli'!Y60)-1,FALSE)</f>
        <v>10</v>
      </c>
      <c r="AK4" s="38">
        <f>VLOOKUP($A4,'Vysledky kontrol dospeli'!$B:$AA,COLUMN('Vysledky kontrol dospeli'!Z60)-1,FALSE)</f>
        <v>10</v>
      </c>
      <c r="AL4" s="38">
        <f>VLOOKUP($A4,'Vysledky kontrol dospeli'!$B:$AA,COLUMN('Vysledky kontrol dospeli'!AA60)-1,FALSE)</f>
        <v>10</v>
      </c>
    </row>
    <row r="5" spans="1:38" s="33" customFormat="1" x14ac:dyDescent="0.25">
      <c r="A5" s="29">
        <v>45</v>
      </c>
      <c r="B5" s="29" t="s">
        <v>584</v>
      </c>
      <c r="C5" s="29" t="s">
        <v>585</v>
      </c>
      <c r="D5" s="29" t="s">
        <v>586</v>
      </c>
      <c r="E5" s="29" t="s">
        <v>587</v>
      </c>
      <c r="F5" s="29" t="s">
        <v>588</v>
      </c>
      <c r="G5" s="29" t="s">
        <v>436</v>
      </c>
      <c r="H5" s="29" t="s">
        <v>437</v>
      </c>
      <c r="I5" s="30">
        <v>0.12251157407407409</v>
      </c>
      <c r="J5" s="31">
        <v>0</v>
      </c>
      <c r="K5" s="31">
        <f t="shared" si="0"/>
        <v>590</v>
      </c>
      <c r="L5" s="31">
        <f t="shared" si="1"/>
        <v>590</v>
      </c>
      <c r="M5" s="32">
        <v>3</v>
      </c>
      <c r="N5" s="33">
        <f>VLOOKUP($A5,'Vysledky kontrol dospeli'!$B:$AA,COLUMN('Vysledky kontrol dospeli'!C61)-1,FALSE)</f>
        <v>10</v>
      </c>
      <c r="O5" s="33">
        <f>VLOOKUP($A5,'Vysledky kontrol dospeli'!$B:$AA,COLUMN('Vysledky kontrol dospeli'!D61)-1,FALSE)</f>
        <v>40</v>
      </c>
      <c r="P5" s="33">
        <f>VLOOKUP($A5,'Vysledky kontrol dospeli'!$B:$AA,COLUMN('Vysledky kontrol dospeli'!E61)-1,FALSE)</f>
        <v>60</v>
      </c>
      <c r="Q5" s="33">
        <f>VLOOKUP($A5,'Vysledky kontrol dospeli'!$B:$AA,COLUMN('Vysledky kontrol dospeli'!F61)-1,FALSE)</f>
        <v>60</v>
      </c>
      <c r="R5" s="33">
        <f>VLOOKUP($A5,'Vysledky kontrol dospeli'!$B:$AA,COLUMN('Vysledky kontrol dospeli'!G61)-1,FALSE)</f>
        <v>40</v>
      </c>
      <c r="S5" s="33">
        <f>VLOOKUP($A5,'Vysledky kontrol dospeli'!$B:$AA,COLUMN('Vysledky kontrol dospeli'!H61)-1,FALSE)</f>
        <v>30</v>
      </c>
      <c r="T5" s="33">
        <f>VLOOKUP($A5,'Vysledky kontrol dospeli'!$B:$AA,COLUMN('Vysledky kontrol dospeli'!I61)-1,FALSE)</f>
        <v>70</v>
      </c>
      <c r="U5" s="33">
        <f>VLOOKUP($A5,'Vysledky kontrol dospeli'!$B:$AA,COLUMN('Vysledky kontrol dospeli'!J61)-1,FALSE)</f>
        <v>30</v>
      </c>
      <c r="V5" s="33">
        <f>VLOOKUP($A5,'Vysledky kontrol dospeli'!$B:$AA,COLUMN('Vysledky kontrol dospeli'!K61)-1,FALSE)</f>
        <v>30</v>
      </c>
      <c r="W5" s="33">
        <f>VLOOKUP($A5,'Vysledky kontrol dospeli'!$B:$AA,COLUMN('Vysledky kontrol dospeli'!L61)-1,FALSE)</f>
        <v>10</v>
      </c>
      <c r="X5" s="33">
        <f>VLOOKUP($A5,'Vysledky kontrol dospeli'!$B:$AA,COLUMN('Vysledky kontrol dospeli'!M61)-1,FALSE)</f>
        <v>20</v>
      </c>
      <c r="Y5" s="33">
        <f>VLOOKUP($A5,'Vysledky kontrol dospeli'!$B:$AA,COLUMN('Vysledky kontrol dospeli'!N61)-1,FALSE)</f>
        <v>30</v>
      </c>
      <c r="Z5" s="33">
        <f>VLOOKUP($A5,'Vysledky kontrol dospeli'!$B:$AA,COLUMN('Vysledky kontrol dospeli'!O61)-1,FALSE)</f>
        <v>20</v>
      </c>
      <c r="AA5" s="33">
        <f>VLOOKUP($A5,'Vysledky kontrol dospeli'!$B:$AA,COLUMN('Vysledky kontrol dospeli'!P61)-1,FALSE)</f>
        <v>20</v>
      </c>
      <c r="AB5" s="33">
        <f>VLOOKUP($A5,'Vysledky kontrol dospeli'!$B:$AA,COLUMN('Vysledky kontrol dospeli'!Q61)-1,FALSE)</f>
        <v>10</v>
      </c>
      <c r="AC5" s="33">
        <f>VLOOKUP($A5,'Vysledky kontrol dospeli'!$B:$AA,COLUMN('Vysledky kontrol dospeli'!R61)-1,FALSE)</f>
        <v>10</v>
      </c>
      <c r="AD5" s="33">
        <f>VLOOKUP($A5,'Vysledky kontrol dospeli'!$B:$AA,COLUMN('Vysledky kontrol dospeli'!S61)-1,FALSE)</f>
        <v>20</v>
      </c>
      <c r="AE5" s="33">
        <f>VLOOKUP($A5,'Vysledky kontrol dospeli'!$B:$AA,COLUMN('Vysledky kontrol dospeli'!T61)-1,FALSE)</f>
        <v>30</v>
      </c>
      <c r="AF5" s="33">
        <f>VLOOKUP($A5,'Vysledky kontrol dospeli'!$B:$AA,COLUMN('Vysledky kontrol dospeli'!U61)-1,FALSE)</f>
        <v>0</v>
      </c>
      <c r="AG5" s="33">
        <f>VLOOKUP($A5,'Vysledky kontrol dospeli'!$B:$AA,COLUMN('Vysledky kontrol dospeli'!V61)-1,FALSE)</f>
        <v>0</v>
      </c>
      <c r="AH5" s="33">
        <f>VLOOKUP($A5,'Vysledky kontrol dospeli'!$B:$AA,COLUMN('Vysledky kontrol dospeli'!W61)-1,FALSE)</f>
        <v>10</v>
      </c>
      <c r="AI5" s="33">
        <f>VLOOKUP($A5,'Vysledky kontrol dospeli'!$B:$AA,COLUMN('Vysledky kontrol dospeli'!X61)-1,FALSE)</f>
        <v>10</v>
      </c>
      <c r="AJ5" s="33">
        <f>VLOOKUP($A5,'Vysledky kontrol dospeli'!$B:$AA,COLUMN('Vysledky kontrol dospeli'!Y61)-1,FALSE)</f>
        <v>10</v>
      </c>
      <c r="AK5" s="33">
        <f>VLOOKUP($A5,'Vysledky kontrol dospeli'!$B:$AA,COLUMN('Vysledky kontrol dospeli'!Z61)-1,FALSE)</f>
        <v>10</v>
      </c>
      <c r="AL5" s="33">
        <f>VLOOKUP($A5,'Vysledky kontrol dospeli'!$B:$AA,COLUMN('Vysledky kontrol dospeli'!AA61)-1,FALSE)</f>
        <v>10</v>
      </c>
    </row>
    <row r="6" spans="1:38" x14ac:dyDescent="0.25">
      <c r="A6" s="4">
        <v>29</v>
      </c>
      <c r="B6" s="4" t="s">
        <v>531</v>
      </c>
      <c r="C6" s="4" t="s">
        <v>462</v>
      </c>
      <c r="D6" s="4" t="s">
        <v>532</v>
      </c>
      <c r="E6" s="4" t="s">
        <v>533</v>
      </c>
      <c r="F6" s="4" t="s">
        <v>534</v>
      </c>
      <c r="G6" s="4" t="s">
        <v>436</v>
      </c>
      <c r="H6" s="4" t="s">
        <v>437</v>
      </c>
      <c r="I6" s="17">
        <v>0.1179166666666667</v>
      </c>
      <c r="J6" s="18">
        <v>0</v>
      </c>
      <c r="K6" s="18">
        <f t="shared" si="0"/>
        <v>540</v>
      </c>
      <c r="L6" s="18">
        <f t="shared" si="1"/>
        <v>540</v>
      </c>
      <c r="M6" s="23">
        <v>4</v>
      </c>
      <c r="N6">
        <f>VLOOKUP($A6,'Vysledky kontrol dospeli'!$B:$AA,COLUMN('Vysledky kontrol dospeli'!C62)-1,FALSE)</f>
        <v>10</v>
      </c>
      <c r="O6">
        <f>VLOOKUP($A6,'Vysledky kontrol dospeli'!$B:$AA,COLUMN('Vysledky kontrol dospeli'!D62)-1,FALSE)</f>
        <v>40</v>
      </c>
      <c r="P6">
        <f>VLOOKUP($A6,'Vysledky kontrol dospeli'!$B:$AA,COLUMN('Vysledky kontrol dospeli'!E62)-1,FALSE)</f>
        <v>60</v>
      </c>
      <c r="Q6">
        <f>VLOOKUP($A6,'Vysledky kontrol dospeli'!$B:$AA,COLUMN('Vysledky kontrol dospeli'!F62)-1,FALSE)</f>
        <v>60</v>
      </c>
      <c r="R6">
        <f>VLOOKUP($A6,'Vysledky kontrol dospeli'!$B:$AA,COLUMN('Vysledky kontrol dospeli'!G62)-1,FALSE)</f>
        <v>40</v>
      </c>
      <c r="S6">
        <f>VLOOKUP($A6,'Vysledky kontrol dospeli'!$B:$AA,COLUMN('Vysledky kontrol dospeli'!H62)-1,FALSE)</f>
        <v>30</v>
      </c>
      <c r="T6">
        <f>VLOOKUP($A6,'Vysledky kontrol dospeli'!$B:$AA,COLUMN('Vysledky kontrol dospeli'!I62)-1,FALSE)</f>
        <v>70</v>
      </c>
      <c r="U6">
        <f>VLOOKUP($A6,'Vysledky kontrol dospeli'!$B:$AA,COLUMN('Vysledky kontrol dospeli'!J62)-1,FALSE)</f>
        <v>30</v>
      </c>
      <c r="V6">
        <f>VLOOKUP($A6,'Vysledky kontrol dospeli'!$B:$AA,COLUMN('Vysledky kontrol dospeli'!K62)-1,FALSE)</f>
        <v>30</v>
      </c>
      <c r="W6">
        <f>VLOOKUP($A6,'Vysledky kontrol dospeli'!$B:$AA,COLUMN('Vysledky kontrol dospeli'!L62)-1,FALSE)</f>
        <v>0</v>
      </c>
      <c r="X6">
        <f>VLOOKUP($A6,'Vysledky kontrol dospeli'!$B:$AA,COLUMN('Vysledky kontrol dospeli'!M62)-1,FALSE)</f>
        <v>0</v>
      </c>
      <c r="Y6">
        <f>VLOOKUP($A6,'Vysledky kontrol dospeli'!$B:$AA,COLUMN('Vysledky kontrol dospeli'!N62)-1,FALSE)</f>
        <v>0</v>
      </c>
      <c r="Z6">
        <f>VLOOKUP($A6,'Vysledky kontrol dospeli'!$B:$AA,COLUMN('Vysledky kontrol dospeli'!O62)-1,FALSE)</f>
        <v>0</v>
      </c>
      <c r="AA6">
        <f>VLOOKUP($A6,'Vysledky kontrol dospeli'!$B:$AA,COLUMN('Vysledky kontrol dospeli'!P62)-1,FALSE)</f>
        <v>20</v>
      </c>
      <c r="AB6">
        <f>VLOOKUP($A6,'Vysledky kontrol dospeli'!$B:$AA,COLUMN('Vysledky kontrol dospeli'!Q62)-1,FALSE)</f>
        <v>10</v>
      </c>
      <c r="AC6">
        <f>VLOOKUP($A6,'Vysledky kontrol dospeli'!$B:$AA,COLUMN('Vysledky kontrol dospeli'!R62)-1,FALSE)</f>
        <v>10</v>
      </c>
      <c r="AD6">
        <f>VLOOKUP($A6,'Vysledky kontrol dospeli'!$B:$AA,COLUMN('Vysledky kontrol dospeli'!S62)-1,FALSE)</f>
        <v>20</v>
      </c>
      <c r="AE6">
        <f>VLOOKUP($A6,'Vysledky kontrol dospeli'!$B:$AA,COLUMN('Vysledky kontrol dospeli'!T62)-1,FALSE)</f>
        <v>30</v>
      </c>
      <c r="AF6">
        <f>VLOOKUP($A6,'Vysledky kontrol dospeli'!$B:$AA,COLUMN('Vysledky kontrol dospeli'!U62)-1,FALSE)</f>
        <v>10</v>
      </c>
      <c r="AG6">
        <f>VLOOKUP($A6,'Vysledky kontrol dospeli'!$B:$AA,COLUMN('Vysledky kontrol dospeli'!V62)-1,FALSE)</f>
        <v>20</v>
      </c>
      <c r="AH6">
        <f>VLOOKUP($A6,'Vysledky kontrol dospeli'!$B:$AA,COLUMN('Vysledky kontrol dospeli'!W62)-1,FALSE)</f>
        <v>10</v>
      </c>
      <c r="AI6">
        <f>VLOOKUP($A6,'Vysledky kontrol dospeli'!$B:$AA,COLUMN('Vysledky kontrol dospeli'!X62)-1,FALSE)</f>
        <v>10</v>
      </c>
      <c r="AJ6">
        <f>VLOOKUP($A6,'Vysledky kontrol dospeli'!$B:$AA,COLUMN('Vysledky kontrol dospeli'!Y62)-1,FALSE)</f>
        <v>10</v>
      </c>
      <c r="AK6">
        <f>VLOOKUP($A6,'Vysledky kontrol dospeli'!$B:$AA,COLUMN('Vysledky kontrol dospeli'!Z62)-1,FALSE)</f>
        <v>10</v>
      </c>
      <c r="AL6">
        <f>VLOOKUP($A6,'Vysledky kontrol dospeli'!$B:$AA,COLUMN('Vysledky kontrol dospeli'!AA62)-1,FALSE)</f>
        <v>10</v>
      </c>
    </row>
    <row r="7" spans="1:38" x14ac:dyDescent="0.25">
      <c r="A7" s="4">
        <v>66</v>
      </c>
      <c r="B7" s="4" t="s">
        <v>654</v>
      </c>
      <c r="C7" s="4" t="s">
        <v>101</v>
      </c>
      <c r="D7" s="4" t="s">
        <v>655</v>
      </c>
      <c r="E7" s="4" t="s">
        <v>451</v>
      </c>
      <c r="F7" s="4" t="s">
        <v>656</v>
      </c>
      <c r="G7" s="4" t="s">
        <v>436</v>
      </c>
      <c r="H7" s="4" t="s">
        <v>437</v>
      </c>
      <c r="I7" s="17">
        <v>0.122962962962963</v>
      </c>
      <c r="J7" s="18">
        <v>0</v>
      </c>
      <c r="K7" s="18">
        <f t="shared" si="0"/>
        <v>540</v>
      </c>
      <c r="L7" s="18">
        <f t="shared" si="1"/>
        <v>540</v>
      </c>
      <c r="M7" s="23">
        <v>5</v>
      </c>
      <c r="N7">
        <f>VLOOKUP($A7,'Vysledky kontrol dospeli'!$B:$AA,COLUMN('Vysledky kontrol dospeli'!C63)-1,FALSE)</f>
        <v>10</v>
      </c>
      <c r="O7">
        <f>VLOOKUP($A7,'Vysledky kontrol dospeli'!$B:$AA,COLUMN('Vysledky kontrol dospeli'!D63)-1,FALSE)</f>
        <v>40</v>
      </c>
      <c r="P7">
        <f>VLOOKUP($A7,'Vysledky kontrol dospeli'!$B:$AA,COLUMN('Vysledky kontrol dospeli'!E63)-1,FALSE)</f>
        <v>60</v>
      </c>
      <c r="Q7">
        <f>VLOOKUP($A7,'Vysledky kontrol dospeli'!$B:$AA,COLUMN('Vysledky kontrol dospeli'!F63)-1,FALSE)</f>
        <v>60</v>
      </c>
      <c r="R7">
        <f>VLOOKUP($A7,'Vysledky kontrol dospeli'!$B:$AA,COLUMN('Vysledky kontrol dospeli'!G63)-1,FALSE)</f>
        <v>40</v>
      </c>
      <c r="S7">
        <f>VLOOKUP($A7,'Vysledky kontrol dospeli'!$B:$AA,COLUMN('Vysledky kontrol dospeli'!H63)-1,FALSE)</f>
        <v>30</v>
      </c>
      <c r="T7">
        <f>VLOOKUP($A7,'Vysledky kontrol dospeli'!$B:$AA,COLUMN('Vysledky kontrol dospeli'!I63)-1,FALSE)</f>
        <v>70</v>
      </c>
      <c r="U7">
        <f>VLOOKUP($A7,'Vysledky kontrol dospeli'!$B:$AA,COLUMN('Vysledky kontrol dospeli'!J63)-1,FALSE)</f>
        <v>30</v>
      </c>
      <c r="V7">
        <f>VLOOKUP($A7,'Vysledky kontrol dospeli'!$B:$AA,COLUMN('Vysledky kontrol dospeli'!K63)-1,FALSE)</f>
        <v>30</v>
      </c>
      <c r="W7">
        <f>VLOOKUP($A7,'Vysledky kontrol dospeli'!$B:$AA,COLUMN('Vysledky kontrol dospeli'!L63)-1,FALSE)</f>
        <v>10</v>
      </c>
      <c r="X7">
        <f>VLOOKUP($A7,'Vysledky kontrol dospeli'!$B:$AA,COLUMN('Vysledky kontrol dospeli'!M63)-1,FALSE)</f>
        <v>20</v>
      </c>
      <c r="Y7">
        <f>VLOOKUP($A7,'Vysledky kontrol dospeli'!$B:$AA,COLUMN('Vysledky kontrol dospeli'!N63)-1,FALSE)</f>
        <v>30</v>
      </c>
      <c r="Z7">
        <f>VLOOKUP($A7,'Vysledky kontrol dospeli'!$B:$AA,COLUMN('Vysledky kontrol dospeli'!O63)-1,FALSE)</f>
        <v>20</v>
      </c>
      <c r="AA7">
        <f>VLOOKUP($A7,'Vysledky kontrol dospeli'!$B:$AA,COLUMN('Vysledky kontrol dospeli'!P63)-1,FALSE)</f>
        <v>20</v>
      </c>
      <c r="AB7">
        <f>VLOOKUP($A7,'Vysledky kontrol dospeli'!$B:$AA,COLUMN('Vysledky kontrol dospeli'!Q63)-1,FALSE)</f>
        <v>0</v>
      </c>
      <c r="AC7">
        <f>VLOOKUP($A7,'Vysledky kontrol dospeli'!$B:$AA,COLUMN('Vysledky kontrol dospeli'!R63)-1,FALSE)</f>
        <v>0</v>
      </c>
      <c r="AD7">
        <f>VLOOKUP($A7,'Vysledky kontrol dospeli'!$B:$AA,COLUMN('Vysledky kontrol dospeli'!S63)-1,FALSE)</f>
        <v>0</v>
      </c>
      <c r="AE7">
        <f>VLOOKUP($A7,'Vysledky kontrol dospeli'!$B:$AA,COLUMN('Vysledky kontrol dospeli'!T63)-1,FALSE)</f>
        <v>30</v>
      </c>
      <c r="AF7">
        <f>VLOOKUP($A7,'Vysledky kontrol dospeli'!$B:$AA,COLUMN('Vysledky kontrol dospeli'!U63)-1,FALSE)</f>
        <v>0</v>
      </c>
      <c r="AG7">
        <f>VLOOKUP($A7,'Vysledky kontrol dospeli'!$B:$AA,COLUMN('Vysledky kontrol dospeli'!V63)-1,FALSE)</f>
        <v>0</v>
      </c>
      <c r="AH7">
        <f>VLOOKUP($A7,'Vysledky kontrol dospeli'!$B:$AA,COLUMN('Vysledky kontrol dospeli'!W63)-1,FALSE)</f>
        <v>10</v>
      </c>
      <c r="AI7">
        <f>VLOOKUP($A7,'Vysledky kontrol dospeli'!$B:$AA,COLUMN('Vysledky kontrol dospeli'!X63)-1,FALSE)</f>
        <v>10</v>
      </c>
      <c r="AJ7">
        <f>VLOOKUP($A7,'Vysledky kontrol dospeli'!$B:$AA,COLUMN('Vysledky kontrol dospeli'!Y63)-1,FALSE)</f>
        <v>0</v>
      </c>
      <c r="AK7">
        <f>VLOOKUP($A7,'Vysledky kontrol dospeli'!$B:$AA,COLUMN('Vysledky kontrol dospeli'!Z63)-1,FALSE)</f>
        <v>10</v>
      </c>
      <c r="AL7">
        <f>VLOOKUP($A7,'Vysledky kontrol dospeli'!$B:$AA,COLUMN('Vysledky kontrol dospeli'!AA63)-1,FALSE)</f>
        <v>10</v>
      </c>
    </row>
    <row r="8" spans="1:38" x14ac:dyDescent="0.25">
      <c r="A8" s="4">
        <v>54</v>
      </c>
      <c r="B8" s="4" t="s">
        <v>613</v>
      </c>
      <c r="C8" s="4" t="s">
        <v>109</v>
      </c>
      <c r="D8" s="4" t="s">
        <v>189</v>
      </c>
      <c r="E8" s="4" t="s">
        <v>115</v>
      </c>
      <c r="F8" s="4" t="s">
        <v>614</v>
      </c>
      <c r="G8" s="4" t="s">
        <v>436</v>
      </c>
      <c r="H8" s="4" t="s">
        <v>437</v>
      </c>
      <c r="I8" s="17">
        <v>0.12040509259259263</v>
      </c>
      <c r="J8" s="18">
        <v>0</v>
      </c>
      <c r="K8" s="18">
        <f t="shared" si="0"/>
        <v>530</v>
      </c>
      <c r="L8" s="18">
        <f t="shared" si="1"/>
        <v>530</v>
      </c>
      <c r="M8" s="23">
        <v>6</v>
      </c>
      <c r="N8">
        <f>VLOOKUP($A8,'Vysledky kontrol dospeli'!$B:$AA,COLUMN('Vysledky kontrol dospeli'!C64)-1,FALSE)</f>
        <v>10</v>
      </c>
      <c r="O8">
        <f>VLOOKUP($A8,'Vysledky kontrol dospeli'!$B:$AA,COLUMN('Vysledky kontrol dospeli'!D64)-1,FALSE)</f>
        <v>40</v>
      </c>
      <c r="P8">
        <f>VLOOKUP($A8,'Vysledky kontrol dospeli'!$B:$AA,COLUMN('Vysledky kontrol dospeli'!E64)-1,FALSE)</f>
        <v>60</v>
      </c>
      <c r="Q8">
        <f>VLOOKUP($A8,'Vysledky kontrol dospeli'!$B:$AA,COLUMN('Vysledky kontrol dospeli'!F64)-1,FALSE)</f>
        <v>60</v>
      </c>
      <c r="R8">
        <f>VLOOKUP($A8,'Vysledky kontrol dospeli'!$B:$AA,COLUMN('Vysledky kontrol dospeli'!G64)-1,FALSE)</f>
        <v>40</v>
      </c>
      <c r="S8">
        <f>VLOOKUP($A8,'Vysledky kontrol dospeli'!$B:$AA,COLUMN('Vysledky kontrol dospeli'!H64)-1,FALSE)</f>
        <v>30</v>
      </c>
      <c r="T8">
        <f>VLOOKUP($A8,'Vysledky kontrol dospeli'!$B:$AA,COLUMN('Vysledky kontrol dospeli'!I64)-1,FALSE)</f>
        <v>70</v>
      </c>
      <c r="U8">
        <f>VLOOKUP($A8,'Vysledky kontrol dospeli'!$B:$AA,COLUMN('Vysledky kontrol dospeli'!J64)-1,FALSE)</f>
        <v>30</v>
      </c>
      <c r="V8">
        <f>VLOOKUP($A8,'Vysledky kontrol dospeli'!$B:$AA,COLUMN('Vysledky kontrol dospeli'!K64)-1,FALSE)</f>
        <v>30</v>
      </c>
      <c r="W8">
        <f>VLOOKUP($A8,'Vysledky kontrol dospeli'!$B:$AA,COLUMN('Vysledky kontrol dospeli'!L64)-1,FALSE)</f>
        <v>0</v>
      </c>
      <c r="X8">
        <f>VLOOKUP($A8,'Vysledky kontrol dospeli'!$B:$AA,COLUMN('Vysledky kontrol dospeli'!M64)-1,FALSE)</f>
        <v>20</v>
      </c>
      <c r="Y8">
        <f>VLOOKUP($A8,'Vysledky kontrol dospeli'!$B:$AA,COLUMN('Vysledky kontrol dospeli'!N64)-1,FALSE)</f>
        <v>0</v>
      </c>
      <c r="Z8">
        <f>VLOOKUP($A8,'Vysledky kontrol dospeli'!$B:$AA,COLUMN('Vysledky kontrol dospeli'!O64)-1,FALSE)</f>
        <v>20</v>
      </c>
      <c r="AA8">
        <f>VLOOKUP($A8,'Vysledky kontrol dospeli'!$B:$AA,COLUMN('Vysledky kontrol dospeli'!P64)-1,FALSE)</f>
        <v>0</v>
      </c>
      <c r="AB8">
        <f>VLOOKUP($A8,'Vysledky kontrol dospeli'!$B:$AA,COLUMN('Vysledky kontrol dospeli'!Q64)-1,FALSE)</f>
        <v>10</v>
      </c>
      <c r="AC8">
        <f>VLOOKUP($A8,'Vysledky kontrol dospeli'!$B:$AA,COLUMN('Vysledky kontrol dospeli'!R64)-1,FALSE)</f>
        <v>10</v>
      </c>
      <c r="AD8">
        <f>VLOOKUP($A8,'Vysledky kontrol dospeli'!$B:$AA,COLUMN('Vysledky kontrol dospeli'!S64)-1,FALSE)</f>
        <v>20</v>
      </c>
      <c r="AE8">
        <f>VLOOKUP($A8,'Vysledky kontrol dospeli'!$B:$AA,COLUMN('Vysledky kontrol dospeli'!T64)-1,FALSE)</f>
        <v>30</v>
      </c>
      <c r="AF8">
        <f>VLOOKUP($A8,'Vysledky kontrol dospeli'!$B:$AA,COLUMN('Vysledky kontrol dospeli'!U64)-1,FALSE)</f>
        <v>0</v>
      </c>
      <c r="AG8">
        <f>VLOOKUP($A8,'Vysledky kontrol dospeli'!$B:$AA,COLUMN('Vysledky kontrol dospeli'!V64)-1,FALSE)</f>
        <v>0</v>
      </c>
      <c r="AH8">
        <f>VLOOKUP($A8,'Vysledky kontrol dospeli'!$B:$AA,COLUMN('Vysledky kontrol dospeli'!W64)-1,FALSE)</f>
        <v>10</v>
      </c>
      <c r="AI8">
        <f>VLOOKUP($A8,'Vysledky kontrol dospeli'!$B:$AA,COLUMN('Vysledky kontrol dospeli'!X64)-1,FALSE)</f>
        <v>10</v>
      </c>
      <c r="AJ8">
        <f>VLOOKUP($A8,'Vysledky kontrol dospeli'!$B:$AA,COLUMN('Vysledky kontrol dospeli'!Y64)-1,FALSE)</f>
        <v>10</v>
      </c>
      <c r="AK8">
        <f>VLOOKUP($A8,'Vysledky kontrol dospeli'!$B:$AA,COLUMN('Vysledky kontrol dospeli'!Z64)-1,FALSE)</f>
        <v>10</v>
      </c>
      <c r="AL8">
        <f>VLOOKUP($A8,'Vysledky kontrol dospeli'!$B:$AA,COLUMN('Vysledky kontrol dospeli'!AA64)-1,FALSE)</f>
        <v>10</v>
      </c>
    </row>
    <row r="9" spans="1:38" x14ac:dyDescent="0.25">
      <c r="A9" s="4">
        <v>104</v>
      </c>
      <c r="B9" s="4" t="s">
        <v>772</v>
      </c>
      <c r="C9" s="4" t="s">
        <v>773</v>
      </c>
      <c r="D9" s="4" t="s">
        <v>774</v>
      </c>
      <c r="E9" s="4" t="s">
        <v>775</v>
      </c>
      <c r="F9" s="4" t="s">
        <v>776</v>
      </c>
      <c r="G9" s="4" t="s">
        <v>436</v>
      </c>
      <c r="H9" s="4" t="s">
        <v>437</v>
      </c>
      <c r="I9" s="17">
        <v>0.11893518518518528</v>
      </c>
      <c r="J9" s="18">
        <v>0</v>
      </c>
      <c r="K9" s="18">
        <f t="shared" si="0"/>
        <v>510</v>
      </c>
      <c r="L9" s="18">
        <f t="shared" si="1"/>
        <v>510</v>
      </c>
      <c r="M9" s="23">
        <v>7</v>
      </c>
      <c r="N9">
        <f>VLOOKUP($A9,'Vysledky kontrol dospeli'!$B:$AA,COLUMN('Vysledky kontrol dospeli'!C65)-1,FALSE)</f>
        <v>10</v>
      </c>
      <c r="O9">
        <f>VLOOKUP($A9,'Vysledky kontrol dospeli'!$B:$AA,COLUMN('Vysledky kontrol dospeli'!D65)-1,FALSE)</f>
        <v>40</v>
      </c>
      <c r="P9">
        <f>VLOOKUP($A9,'Vysledky kontrol dospeli'!$B:$AA,COLUMN('Vysledky kontrol dospeli'!E65)-1,FALSE)</f>
        <v>60</v>
      </c>
      <c r="Q9">
        <f>VLOOKUP($A9,'Vysledky kontrol dospeli'!$B:$AA,COLUMN('Vysledky kontrol dospeli'!F65)-1,FALSE)</f>
        <v>60</v>
      </c>
      <c r="R9">
        <f>VLOOKUP($A9,'Vysledky kontrol dospeli'!$B:$AA,COLUMN('Vysledky kontrol dospeli'!G65)-1,FALSE)</f>
        <v>40</v>
      </c>
      <c r="S9">
        <f>VLOOKUP($A9,'Vysledky kontrol dospeli'!$B:$AA,COLUMN('Vysledky kontrol dospeli'!H65)-1,FALSE)</f>
        <v>30</v>
      </c>
      <c r="T9">
        <f>VLOOKUP($A9,'Vysledky kontrol dospeli'!$B:$AA,COLUMN('Vysledky kontrol dospeli'!I65)-1,FALSE)</f>
        <v>70</v>
      </c>
      <c r="U9">
        <f>VLOOKUP($A9,'Vysledky kontrol dospeli'!$B:$AA,COLUMN('Vysledky kontrol dospeli'!J65)-1,FALSE)</f>
        <v>30</v>
      </c>
      <c r="V9">
        <f>VLOOKUP($A9,'Vysledky kontrol dospeli'!$B:$AA,COLUMN('Vysledky kontrol dospeli'!K65)-1,FALSE)</f>
        <v>30</v>
      </c>
      <c r="W9">
        <f>VLOOKUP($A9,'Vysledky kontrol dospeli'!$B:$AA,COLUMN('Vysledky kontrol dospeli'!L65)-1,FALSE)</f>
        <v>10</v>
      </c>
      <c r="X9">
        <f>VLOOKUP($A9,'Vysledky kontrol dospeli'!$B:$AA,COLUMN('Vysledky kontrol dospeli'!M65)-1,FALSE)</f>
        <v>20</v>
      </c>
      <c r="Y9">
        <f>VLOOKUP($A9,'Vysledky kontrol dospeli'!$B:$AA,COLUMN('Vysledky kontrol dospeli'!N65)-1,FALSE)</f>
        <v>0</v>
      </c>
      <c r="Z9">
        <f>VLOOKUP($A9,'Vysledky kontrol dospeli'!$B:$AA,COLUMN('Vysledky kontrol dospeli'!O65)-1,FALSE)</f>
        <v>20</v>
      </c>
      <c r="AA9">
        <f>VLOOKUP($A9,'Vysledky kontrol dospeli'!$B:$AA,COLUMN('Vysledky kontrol dospeli'!P65)-1,FALSE)</f>
        <v>20</v>
      </c>
      <c r="AB9">
        <f>VLOOKUP($A9,'Vysledky kontrol dospeli'!$B:$AA,COLUMN('Vysledky kontrol dospeli'!Q65)-1,FALSE)</f>
        <v>10</v>
      </c>
      <c r="AC9">
        <f>VLOOKUP($A9,'Vysledky kontrol dospeli'!$B:$AA,COLUMN('Vysledky kontrol dospeli'!R65)-1,FALSE)</f>
        <v>10</v>
      </c>
      <c r="AD9">
        <f>VLOOKUP($A9,'Vysledky kontrol dospeli'!$B:$AA,COLUMN('Vysledky kontrol dospeli'!S65)-1,FALSE)</f>
        <v>20</v>
      </c>
      <c r="AE9">
        <f>VLOOKUP($A9,'Vysledky kontrol dospeli'!$B:$AA,COLUMN('Vysledky kontrol dospeli'!T65)-1,FALSE)</f>
        <v>0</v>
      </c>
      <c r="AF9">
        <f>VLOOKUP($A9,'Vysledky kontrol dospeli'!$B:$AA,COLUMN('Vysledky kontrol dospeli'!U65)-1,FALSE)</f>
        <v>0</v>
      </c>
      <c r="AG9">
        <f>VLOOKUP($A9,'Vysledky kontrol dospeli'!$B:$AA,COLUMN('Vysledky kontrol dospeli'!V65)-1,FALSE)</f>
        <v>0</v>
      </c>
      <c r="AH9">
        <f>VLOOKUP($A9,'Vysledky kontrol dospeli'!$B:$AA,COLUMN('Vysledky kontrol dospeli'!W65)-1,FALSE)</f>
        <v>10</v>
      </c>
      <c r="AI9">
        <f>VLOOKUP($A9,'Vysledky kontrol dospeli'!$B:$AA,COLUMN('Vysledky kontrol dospeli'!X65)-1,FALSE)</f>
        <v>10</v>
      </c>
      <c r="AJ9">
        <f>VLOOKUP($A9,'Vysledky kontrol dospeli'!$B:$AA,COLUMN('Vysledky kontrol dospeli'!Y65)-1,FALSE)</f>
        <v>10</v>
      </c>
      <c r="AK9">
        <f>VLOOKUP($A9,'Vysledky kontrol dospeli'!$B:$AA,COLUMN('Vysledky kontrol dospeli'!Z65)-1,FALSE)</f>
        <v>0</v>
      </c>
      <c r="AL9">
        <f>VLOOKUP($A9,'Vysledky kontrol dospeli'!$B:$AA,COLUMN('Vysledky kontrol dospeli'!AA65)-1,FALSE)</f>
        <v>0</v>
      </c>
    </row>
    <row r="10" spans="1:38" x14ac:dyDescent="0.25">
      <c r="A10" s="4">
        <v>23</v>
      </c>
      <c r="B10" s="4" t="s">
        <v>512</v>
      </c>
      <c r="C10" s="4" t="s">
        <v>115</v>
      </c>
      <c r="D10" s="4" t="s">
        <v>510</v>
      </c>
      <c r="E10" s="4" t="s">
        <v>145</v>
      </c>
      <c r="F10" s="4"/>
      <c r="G10" s="4" t="s">
        <v>436</v>
      </c>
      <c r="H10" s="4" t="s">
        <v>437</v>
      </c>
      <c r="I10" s="17">
        <v>0.1244675925925926</v>
      </c>
      <c r="J10" s="18">
        <v>0</v>
      </c>
      <c r="K10" s="18">
        <f t="shared" si="0"/>
        <v>500</v>
      </c>
      <c r="L10" s="18">
        <f t="shared" si="1"/>
        <v>500</v>
      </c>
      <c r="M10" s="23">
        <v>8</v>
      </c>
      <c r="N10">
        <f>VLOOKUP($A10,'Vysledky kontrol dospeli'!$B:$AA,COLUMN('Vysledky kontrol dospeli'!C66)-1,FALSE)</f>
        <v>10</v>
      </c>
      <c r="O10">
        <f>VLOOKUP($A10,'Vysledky kontrol dospeli'!$B:$AA,COLUMN('Vysledky kontrol dospeli'!D66)-1,FALSE)</f>
        <v>40</v>
      </c>
      <c r="P10">
        <f>VLOOKUP($A10,'Vysledky kontrol dospeli'!$B:$AA,COLUMN('Vysledky kontrol dospeli'!E66)-1,FALSE)</f>
        <v>60</v>
      </c>
      <c r="Q10">
        <f>VLOOKUP($A10,'Vysledky kontrol dospeli'!$B:$AA,COLUMN('Vysledky kontrol dospeli'!F66)-1,FALSE)</f>
        <v>60</v>
      </c>
      <c r="R10">
        <f>VLOOKUP($A10,'Vysledky kontrol dospeli'!$B:$AA,COLUMN('Vysledky kontrol dospeli'!G66)-1,FALSE)</f>
        <v>40</v>
      </c>
      <c r="S10">
        <f>VLOOKUP($A10,'Vysledky kontrol dospeli'!$B:$AA,COLUMN('Vysledky kontrol dospeli'!H66)-1,FALSE)</f>
        <v>30</v>
      </c>
      <c r="T10">
        <f>VLOOKUP($A10,'Vysledky kontrol dospeli'!$B:$AA,COLUMN('Vysledky kontrol dospeli'!I66)-1,FALSE)</f>
        <v>70</v>
      </c>
      <c r="U10">
        <f>VLOOKUP($A10,'Vysledky kontrol dospeli'!$B:$AA,COLUMN('Vysledky kontrol dospeli'!J66)-1,FALSE)</f>
        <v>30</v>
      </c>
      <c r="V10">
        <f>VLOOKUP($A10,'Vysledky kontrol dospeli'!$B:$AA,COLUMN('Vysledky kontrol dospeli'!K66)-1,FALSE)</f>
        <v>30</v>
      </c>
      <c r="W10">
        <f>VLOOKUP($A10,'Vysledky kontrol dospeli'!$B:$AA,COLUMN('Vysledky kontrol dospeli'!L66)-1,FALSE)</f>
        <v>10</v>
      </c>
      <c r="X10">
        <f>VLOOKUP($A10,'Vysledky kontrol dospeli'!$B:$AA,COLUMN('Vysledky kontrol dospeli'!M66)-1,FALSE)</f>
        <v>20</v>
      </c>
      <c r="Y10">
        <f>VLOOKUP($A10,'Vysledky kontrol dospeli'!$B:$AA,COLUMN('Vysledky kontrol dospeli'!N66)-1,FALSE)</f>
        <v>0</v>
      </c>
      <c r="Z10">
        <f>VLOOKUP($A10,'Vysledky kontrol dospeli'!$B:$AA,COLUMN('Vysledky kontrol dospeli'!O66)-1,FALSE)</f>
        <v>0</v>
      </c>
      <c r="AA10">
        <f>VLOOKUP($A10,'Vysledky kontrol dospeli'!$B:$AA,COLUMN('Vysledky kontrol dospeli'!P66)-1,FALSE)</f>
        <v>0</v>
      </c>
      <c r="AB10">
        <f>VLOOKUP($A10,'Vysledky kontrol dospeli'!$B:$AA,COLUMN('Vysledky kontrol dospeli'!Q66)-1,FALSE)</f>
        <v>0</v>
      </c>
      <c r="AC10">
        <f>VLOOKUP($A10,'Vysledky kontrol dospeli'!$B:$AA,COLUMN('Vysledky kontrol dospeli'!R66)-1,FALSE)</f>
        <v>10</v>
      </c>
      <c r="AD10">
        <f>VLOOKUP($A10,'Vysledky kontrol dospeli'!$B:$AA,COLUMN('Vysledky kontrol dospeli'!S66)-1,FALSE)</f>
        <v>20</v>
      </c>
      <c r="AE10">
        <f>VLOOKUP($A10,'Vysledky kontrol dospeli'!$B:$AA,COLUMN('Vysledky kontrol dospeli'!T66)-1,FALSE)</f>
        <v>30</v>
      </c>
      <c r="AF10">
        <f>VLOOKUP($A10,'Vysledky kontrol dospeli'!$B:$AA,COLUMN('Vysledky kontrol dospeli'!U66)-1,FALSE)</f>
        <v>0</v>
      </c>
      <c r="AG10">
        <f>VLOOKUP($A10,'Vysledky kontrol dospeli'!$B:$AA,COLUMN('Vysledky kontrol dospeli'!V66)-1,FALSE)</f>
        <v>0</v>
      </c>
      <c r="AH10">
        <f>VLOOKUP($A10,'Vysledky kontrol dospeli'!$B:$AA,COLUMN('Vysledky kontrol dospeli'!W66)-1,FALSE)</f>
        <v>10</v>
      </c>
      <c r="AI10">
        <f>VLOOKUP($A10,'Vysledky kontrol dospeli'!$B:$AA,COLUMN('Vysledky kontrol dospeli'!X66)-1,FALSE)</f>
        <v>10</v>
      </c>
      <c r="AJ10">
        <f>VLOOKUP($A10,'Vysledky kontrol dospeli'!$B:$AA,COLUMN('Vysledky kontrol dospeli'!Y66)-1,FALSE)</f>
        <v>0</v>
      </c>
      <c r="AK10">
        <f>VLOOKUP($A10,'Vysledky kontrol dospeli'!$B:$AA,COLUMN('Vysledky kontrol dospeli'!Z66)-1,FALSE)</f>
        <v>10</v>
      </c>
      <c r="AL10">
        <f>VLOOKUP($A10,'Vysledky kontrol dospeli'!$B:$AA,COLUMN('Vysledky kontrol dospeli'!AA66)-1,FALSE)</f>
        <v>10</v>
      </c>
    </row>
    <row r="11" spans="1:38" x14ac:dyDescent="0.25">
      <c r="A11" s="4">
        <v>55</v>
      </c>
      <c r="B11" s="4" t="s">
        <v>615</v>
      </c>
      <c r="C11" s="4" t="s">
        <v>494</v>
      </c>
      <c r="D11" s="4" t="s">
        <v>616</v>
      </c>
      <c r="E11" s="4" t="s">
        <v>205</v>
      </c>
      <c r="F11" s="4" t="s">
        <v>617</v>
      </c>
      <c r="G11" s="4" t="s">
        <v>436</v>
      </c>
      <c r="H11" s="4" t="s">
        <v>437</v>
      </c>
      <c r="I11" s="17">
        <v>0.12333333333333338</v>
      </c>
      <c r="J11" s="18">
        <v>0</v>
      </c>
      <c r="K11" s="18">
        <f t="shared" si="0"/>
        <v>480</v>
      </c>
      <c r="L11" s="18">
        <f t="shared" si="1"/>
        <v>480</v>
      </c>
      <c r="M11" s="23">
        <v>9</v>
      </c>
      <c r="N11">
        <f>VLOOKUP($A11,'Vysledky kontrol dospeli'!$B:$AA,COLUMN('Vysledky kontrol dospeli'!C67)-1,FALSE)</f>
        <v>10</v>
      </c>
      <c r="O11">
        <f>VLOOKUP($A11,'Vysledky kontrol dospeli'!$B:$AA,COLUMN('Vysledky kontrol dospeli'!D67)-1,FALSE)</f>
        <v>0</v>
      </c>
      <c r="P11">
        <f>VLOOKUP($A11,'Vysledky kontrol dospeli'!$B:$AA,COLUMN('Vysledky kontrol dospeli'!E67)-1,FALSE)</f>
        <v>60</v>
      </c>
      <c r="Q11">
        <f>VLOOKUP($A11,'Vysledky kontrol dospeli'!$B:$AA,COLUMN('Vysledky kontrol dospeli'!F67)-1,FALSE)</f>
        <v>60</v>
      </c>
      <c r="R11">
        <f>VLOOKUP($A11,'Vysledky kontrol dospeli'!$B:$AA,COLUMN('Vysledky kontrol dospeli'!G67)-1,FALSE)</f>
        <v>40</v>
      </c>
      <c r="S11">
        <f>VLOOKUP($A11,'Vysledky kontrol dospeli'!$B:$AA,COLUMN('Vysledky kontrol dospeli'!H67)-1,FALSE)</f>
        <v>0</v>
      </c>
      <c r="T11">
        <f>VLOOKUP($A11,'Vysledky kontrol dospeli'!$B:$AA,COLUMN('Vysledky kontrol dospeli'!I67)-1,FALSE)</f>
        <v>70</v>
      </c>
      <c r="U11">
        <f>VLOOKUP($A11,'Vysledky kontrol dospeli'!$B:$AA,COLUMN('Vysledky kontrol dospeli'!J67)-1,FALSE)</f>
        <v>30</v>
      </c>
      <c r="V11">
        <f>VLOOKUP($A11,'Vysledky kontrol dospeli'!$B:$AA,COLUMN('Vysledky kontrol dospeli'!K67)-1,FALSE)</f>
        <v>0</v>
      </c>
      <c r="W11">
        <f>VLOOKUP($A11,'Vysledky kontrol dospeli'!$B:$AA,COLUMN('Vysledky kontrol dospeli'!L67)-1,FALSE)</f>
        <v>10</v>
      </c>
      <c r="X11">
        <f>VLOOKUP($A11,'Vysledky kontrol dospeli'!$B:$AA,COLUMN('Vysledky kontrol dospeli'!M67)-1,FALSE)</f>
        <v>20</v>
      </c>
      <c r="Y11">
        <f>VLOOKUP($A11,'Vysledky kontrol dospeli'!$B:$AA,COLUMN('Vysledky kontrol dospeli'!N67)-1,FALSE)</f>
        <v>30</v>
      </c>
      <c r="Z11">
        <f>VLOOKUP($A11,'Vysledky kontrol dospeli'!$B:$AA,COLUMN('Vysledky kontrol dospeli'!O67)-1,FALSE)</f>
        <v>20</v>
      </c>
      <c r="AA11">
        <f>VLOOKUP($A11,'Vysledky kontrol dospeli'!$B:$AA,COLUMN('Vysledky kontrol dospeli'!P67)-1,FALSE)</f>
        <v>20</v>
      </c>
      <c r="AB11">
        <f>VLOOKUP($A11,'Vysledky kontrol dospeli'!$B:$AA,COLUMN('Vysledky kontrol dospeli'!Q67)-1,FALSE)</f>
        <v>10</v>
      </c>
      <c r="AC11">
        <f>VLOOKUP($A11,'Vysledky kontrol dospeli'!$B:$AA,COLUMN('Vysledky kontrol dospeli'!R67)-1,FALSE)</f>
        <v>0</v>
      </c>
      <c r="AD11">
        <f>VLOOKUP($A11,'Vysledky kontrol dospeli'!$B:$AA,COLUMN('Vysledky kontrol dospeli'!S67)-1,FALSE)</f>
        <v>0</v>
      </c>
      <c r="AE11">
        <f>VLOOKUP($A11,'Vysledky kontrol dospeli'!$B:$AA,COLUMN('Vysledky kontrol dospeli'!T67)-1,FALSE)</f>
        <v>30</v>
      </c>
      <c r="AF11">
        <f>VLOOKUP($A11,'Vysledky kontrol dospeli'!$B:$AA,COLUMN('Vysledky kontrol dospeli'!U67)-1,FALSE)</f>
        <v>10</v>
      </c>
      <c r="AG11">
        <f>VLOOKUP($A11,'Vysledky kontrol dospeli'!$B:$AA,COLUMN('Vysledky kontrol dospeli'!V67)-1,FALSE)</f>
        <v>20</v>
      </c>
      <c r="AH11">
        <f>VLOOKUP($A11,'Vysledky kontrol dospeli'!$B:$AA,COLUMN('Vysledky kontrol dospeli'!W67)-1,FALSE)</f>
        <v>10</v>
      </c>
      <c r="AI11">
        <f>VLOOKUP($A11,'Vysledky kontrol dospeli'!$B:$AA,COLUMN('Vysledky kontrol dospeli'!X67)-1,FALSE)</f>
        <v>10</v>
      </c>
      <c r="AJ11">
        <f>VLOOKUP($A11,'Vysledky kontrol dospeli'!$B:$AA,COLUMN('Vysledky kontrol dospeli'!Y67)-1,FALSE)</f>
        <v>10</v>
      </c>
      <c r="AK11">
        <f>VLOOKUP($A11,'Vysledky kontrol dospeli'!$B:$AA,COLUMN('Vysledky kontrol dospeli'!Z67)-1,FALSE)</f>
        <v>0</v>
      </c>
      <c r="AL11">
        <f>VLOOKUP($A11,'Vysledky kontrol dospeli'!$B:$AA,COLUMN('Vysledky kontrol dospeli'!AA67)-1,FALSE)</f>
        <v>10</v>
      </c>
    </row>
    <row r="12" spans="1:38" x14ac:dyDescent="0.25">
      <c r="A12" s="4">
        <v>134</v>
      </c>
      <c r="B12" s="4" t="s">
        <v>864</v>
      </c>
      <c r="C12" s="4" t="s">
        <v>145</v>
      </c>
      <c r="D12" s="4" t="s">
        <v>865</v>
      </c>
      <c r="E12" s="4" t="s">
        <v>121</v>
      </c>
      <c r="F12" s="4" t="s">
        <v>866</v>
      </c>
      <c r="G12" s="4" t="s">
        <v>436</v>
      </c>
      <c r="H12" s="4" t="s">
        <v>437</v>
      </c>
      <c r="I12" s="17">
        <v>0.12412037037037055</v>
      </c>
      <c r="J12" s="18">
        <v>0</v>
      </c>
      <c r="K12" s="18">
        <f t="shared" si="0"/>
        <v>480</v>
      </c>
      <c r="L12" s="18">
        <f t="shared" si="1"/>
        <v>480</v>
      </c>
      <c r="M12" s="23">
        <v>10</v>
      </c>
      <c r="N12">
        <f>VLOOKUP($A12,'Vysledky kontrol dospeli'!$B:$AA,COLUMN('Vysledky kontrol dospeli'!C68)-1,FALSE)</f>
        <v>10</v>
      </c>
      <c r="O12">
        <f>VLOOKUP($A12,'Vysledky kontrol dospeli'!$B:$AA,COLUMN('Vysledky kontrol dospeli'!D68)-1,FALSE)</f>
        <v>40</v>
      </c>
      <c r="P12">
        <f>VLOOKUP($A12,'Vysledky kontrol dospeli'!$B:$AA,COLUMN('Vysledky kontrol dospeli'!E68)-1,FALSE)</f>
        <v>60</v>
      </c>
      <c r="Q12">
        <f>VLOOKUP($A12,'Vysledky kontrol dospeli'!$B:$AA,COLUMN('Vysledky kontrol dospeli'!F68)-1,FALSE)</f>
        <v>60</v>
      </c>
      <c r="R12">
        <f>VLOOKUP($A12,'Vysledky kontrol dospeli'!$B:$AA,COLUMN('Vysledky kontrol dospeli'!G68)-1,FALSE)</f>
        <v>40</v>
      </c>
      <c r="S12">
        <f>VLOOKUP($A12,'Vysledky kontrol dospeli'!$B:$AA,COLUMN('Vysledky kontrol dospeli'!H68)-1,FALSE)</f>
        <v>0</v>
      </c>
      <c r="T12">
        <f>VLOOKUP($A12,'Vysledky kontrol dospeli'!$B:$AA,COLUMN('Vysledky kontrol dospeli'!I68)-1,FALSE)</f>
        <v>70</v>
      </c>
      <c r="U12">
        <f>VLOOKUP($A12,'Vysledky kontrol dospeli'!$B:$AA,COLUMN('Vysledky kontrol dospeli'!J68)-1,FALSE)</f>
        <v>30</v>
      </c>
      <c r="V12">
        <f>VLOOKUP($A12,'Vysledky kontrol dospeli'!$B:$AA,COLUMN('Vysledky kontrol dospeli'!K68)-1,FALSE)</f>
        <v>30</v>
      </c>
      <c r="W12">
        <f>VLOOKUP($A12,'Vysledky kontrol dospeli'!$B:$AA,COLUMN('Vysledky kontrol dospeli'!L68)-1,FALSE)</f>
        <v>10</v>
      </c>
      <c r="X12">
        <f>VLOOKUP($A12,'Vysledky kontrol dospeli'!$B:$AA,COLUMN('Vysledky kontrol dospeli'!M68)-1,FALSE)</f>
        <v>20</v>
      </c>
      <c r="Y12">
        <f>VLOOKUP($A12,'Vysledky kontrol dospeli'!$B:$AA,COLUMN('Vysledky kontrol dospeli'!N68)-1,FALSE)</f>
        <v>0</v>
      </c>
      <c r="Z12">
        <f>VLOOKUP($A12,'Vysledky kontrol dospeli'!$B:$AA,COLUMN('Vysledky kontrol dospeli'!O68)-1,FALSE)</f>
        <v>20</v>
      </c>
      <c r="AA12">
        <f>VLOOKUP($A12,'Vysledky kontrol dospeli'!$B:$AA,COLUMN('Vysledky kontrol dospeli'!P68)-1,FALSE)</f>
        <v>0</v>
      </c>
      <c r="AB12">
        <f>VLOOKUP($A12,'Vysledky kontrol dospeli'!$B:$AA,COLUMN('Vysledky kontrol dospeli'!Q68)-1,FALSE)</f>
        <v>0</v>
      </c>
      <c r="AC12">
        <f>VLOOKUP($A12,'Vysledky kontrol dospeli'!$B:$AA,COLUMN('Vysledky kontrol dospeli'!R68)-1,FALSE)</f>
        <v>10</v>
      </c>
      <c r="AD12">
        <f>VLOOKUP($A12,'Vysledky kontrol dospeli'!$B:$AA,COLUMN('Vysledky kontrol dospeli'!S68)-1,FALSE)</f>
        <v>20</v>
      </c>
      <c r="AE12">
        <f>VLOOKUP($A12,'Vysledky kontrol dospeli'!$B:$AA,COLUMN('Vysledky kontrol dospeli'!T68)-1,FALSE)</f>
        <v>30</v>
      </c>
      <c r="AF12">
        <f>VLOOKUP($A12,'Vysledky kontrol dospeli'!$B:$AA,COLUMN('Vysledky kontrol dospeli'!U68)-1,FALSE)</f>
        <v>0</v>
      </c>
      <c r="AG12">
        <f>VLOOKUP($A12,'Vysledky kontrol dospeli'!$B:$AA,COLUMN('Vysledky kontrol dospeli'!V68)-1,FALSE)</f>
        <v>0</v>
      </c>
      <c r="AH12">
        <f>VLOOKUP($A12,'Vysledky kontrol dospeli'!$B:$AA,COLUMN('Vysledky kontrol dospeli'!W68)-1,FALSE)</f>
        <v>10</v>
      </c>
      <c r="AI12">
        <f>VLOOKUP($A12,'Vysledky kontrol dospeli'!$B:$AA,COLUMN('Vysledky kontrol dospeli'!X68)-1,FALSE)</f>
        <v>10</v>
      </c>
      <c r="AJ12">
        <f>VLOOKUP($A12,'Vysledky kontrol dospeli'!$B:$AA,COLUMN('Vysledky kontrol dospeli'!Y68)-1,FALSE)</f>
        <v>0</v>
      </c>
      <c r="AK12">
        <f>VLOOKUP($A12,'Vysledky kontrol dospeli'!$B:$AA,COLUMN('Vysledky kontrol dospeli'!Z68)-1,FALSE)</f>
        <v>0</v>
      </c>
      <c r="AL12">
        <f>VLOOKUP($A12,'Vysledky kontrol dospeli'!$B:$AA,COLUMN('Vysledky kontrol dospeli'!AA68)-1,FALSE)</f>
        <v>10</v>
      </c>
    </row>
    <row r="13" spans="1:38" x14ac:dyDescent="0.25">
      <c r="A13" s="4">
        <v>63</v>
      </c>
      <c r="B13" s="4" t="s">
        <v>646</v>
      </c>
      <c r="C13" s="4" t="s">
        <v>145</v>
      </c>
      <c r="D13" s="4" t="s">
        <v>647</v>
      </c>
      <c r="E13" s="4" t="s">
        <v>123</v>
      </c>
      <c r="F13" s="4"/>
      <c r="G13" s="4" t="s">
        <v>436</v>
      </c>
      <c r="H13" s="4" t="s">
        <v>437</v>
      </c>
      <c r="I13" s="17">
        <v>0.12103009259259265</v>
      </c>
      <c r="J13" s="18">
        <v>0</v>
      </c>
      <c r="K13" s="18">
        <f t="shared" si="0"/>
        <v>470</v>
      </c>
      <c r="L13" s="18">
        <f t="shared" si="1"/>
        <v>470</v>
      </c>
      <c r="M13" s="23">
        <v>11</v>
      </c>
      <c r="N13">
        <f>VLOOKUP($A13,'Vysledky kontrol dospeli'!$B:$AA,COLUMN('Vysledky kontrol dospeli'!C69)-1,FALSE)</f>
        <v>10</v>
      </c>
      <c r="O13">
        <f>VLOOKUP($A13,'Vysledky kontrol dospeli'!$B:$AA,COLUMN('Vysledky kontrol dospeli'!D69)-1,FALSE)</f>
        <v>40</v>
      </c>
      <c r="P13">
        <f>VLOOKUP($A13,'Vysledky kontrol dospeli'!$B:$AA,COLUMN('Vysledky kontrol dospeli'!E69)-1,FALSE)</f>
        <v>60</v>
      </c>
      <c r="Q13">
        <f>VLOOKUP($A13,'Vysledky kontrol dospeli'!$B:$AA,COLUMN('Vysledky kontrol dospeli'!F69)-1,FALSE)</f>
        <v>60</v>
      </c>
      <c r="R13">
        <f>VLOOKUP($A13,'Vysledky kontrol dospeli'!$B:$AA,COLUMN('Vysledky kontrol dospeli'!G69)-1,FALSE)</f>
        <v>40</v>
      </c>
      <c r="S13">
        <f>VLOOKUP($A13,'Vysledky kontrol dospeli'!$B:$AA,COLUMN('Vysledky kontrol dospeli'!H69)-1,FALSE)</f>
        <v>0</v>
      </c>
      <c r="T13">
        <f>VLOOKUP($A13,'Vysledky kontrol dospeli'!$B:$AA,COLUMN('Vysledky kontrol dospeli'!I69)-1,FALSE)</f>
        <v>70</v>
      </c>
      <c r="U13">
        <f>VLOOKUP($A13,'Vysledky kontrol dospeli'!$B:$AA,COLUMN('Vysledky kontrol dospeli'!J69)-1,FALSE)</f>
        <v>30</v>
      </c>
      <c r="V13">
        <f>VLOOKUP($A13,'Vysledky kontrol dospeli'!$B:$AA,COLUMN('Vysledky kontrol dospeli'!K69)-1,FALSE)</f>
        <v>30</v>
      </c>
      <c r="W13">
        <f>VLOOKUP($A13,'Vysledky kontrol dospeli'!$B:$AA,COLUMN('Vysledky kontrol dospeli'!L69)-1,FALSE)</f>
        <v>0</v>
      </c>
      <c r="X13">
        <f>VLOOKUP($A13,'Vysledky kontrol dospeli'!$B:$AA,COLUMN('Vysledky kontrol dospeli'!M69)-1,FALSE)</f>
        <v>0</v>
      </c>
      <c r="Y13">
        <f>VLOOKUP($A13,'Vysledky kontrol dospeli'!$B:$AA,COLUMN('Vysledky kontrol dospeli'!N69)-1,FALSE)</f>
        <v>0</v>
      </c>
      <c r="Z13">
        <f>VLOOKUP($A13,'Vysledky kontrol dospeli'!$B:$AA,COLUMN('Vysledky kontrol dospeli'!O69)-1,FALSE)</f>
        <v>0</v>
      </c>
      <c r="AA13">
        <f>VLOOKUP($A13,'Vysledky kontrol dospeli'!$B:$AA,COLUMN('Vysledky kontrol dospeli'!P69)-1,FALSE)</f>
        <v>0</v>
      </c>
      <c r="AB13">
        <f>VLOOKUP($A13,'Vysledky kontrol dospeli'!$B:$AA,COLUMN('Vysledky kontrol dospeli'!Q69)-1,FALSE)</f>
        <v>0</v>
      </c>
      <c r="AC13">
        <f>VLOOKUP($A13,'Vysledky kontrol dospeli'!$B:$AA,COLUMN('Vysledky kontrol dospeli'!R69)-1,FALSE)</f>
        <v>10</v>
      </c>
      <c r="AD13">
        <f>VLOOKUP($A13,'Vysledky kontrol dospeli'!$B:$AA,COLUMN('Vysledky kontrol dospeli'!S69)-1,FALSE)</f>
        <v>20</v>
      </c>
      <c r="AE13">
        <f>VLOOKUP($A13,'Vysledky kontrol dospeli'!$B:$AA,COLUMN('Vysledky kontrol dospeli'!T69)-1,FALSE)</f>
        <v>30</v>
      </c>
      <c r="AF13">
        <f>VLOOKUP($A13,'Vysledky kontrol dospeli'!$B:$AA,COLUMN('Vysledky kontrol dospeli'!U69)-1,FALSE)</f>
        <v>10</v>
      </c>
      <c r="AG13">
        <f>VLOOKUP($A13,'Vysledky kontrol dospeli'!$B:$AA,COLUMN('Vysledky kontrol dospeli'!V69)-1,FALSE)</f>
        <v>20</v>
      </c>
      <c r="AH13">
        <f>VLOOKUP($A13,'Vysledky kontrol dospeli'!$B:$AA,COLUMN('Vysledky kontrol dospeli'!W69)-1,FALSE)</f>
        <v>10</v>
      </c>
      <c r="AI13">
        <f>VLOOKUP($A13,'Vysledky kontrol dospeli'!$B:$AA,COLUMN('Vysledky kontrol dospeli'!X69)-1,FALSE)</f>
        <v>10</v>
      </c>
      <c r="AJ13">
        <f>VLOOKUP($A13,'Vysledky kontrol dospeli'!$B:$AA,COLUMN('Vysledky kontrol dospeli'!Y69)-1,FALSE)</f>
        <v>0</v>
      </c>
      <c r="AK13">
        <f>VLOOKUP($A13,'Vysledky kontrol dospeli'!$B:$AA,COLUMN('Vysledky kontrol dospeli'!Z69)-1,FALSE)</f>
        <v>10</v>
      </c>
      <c r="AL13">
        <f>VLOOKUP($A13,'Vysledky kontrol dospeli'!$B:$AA,COLUMN('Vysledky kontrol dospeli'!AA69)-1,FALSE)</f>
        <v>10</v>
      </c>
    </row>
    <row r="14" spans="1:38" x14ac:dyDescent="0.25">
      <c r="A14" s="4">
        <v>35</v>
      </c>
      <c r="B14" s="4" t="s">
        <v>552</v>
      </c>
      <c r="C14" s="4" t="s">
        <v>123</v>
      </c>
      <c r="D14" s="4" t="s">
        <v>553</v>
      </c>
      <c r="E14" s="4" t="s">
        <v>112</v>
      </c>
      <c r="F14" s="4" t="s">
        <v>554</v>
      </c>
      <c r="G14" s="4" t="s">
        <v>436</v>
      </c>
      <c r="H14" s="4" t="s">
        <v>437</v>
      </c>
      <c r="I14" s="17">
        <v>0.12115740740740744</v>
      </c>
      <c r="J14" s="18">
        <v>0</v>
      </c>
      <c r="K14" s="18">
        <f t="shared" si="0"/>
        <v>470</v>
      </c>
      <c r="L14" s="18">
        <f t="shared" si="1"/>
        <v>470</v>
      </c>
      <c r="M14" s="23">
        <v>12</v>
      </c>
      <c r="N14">
        <f>VLOOKUP($A14,'Vysledky kontrol dospeli'!$B:$AA,COLUMN('Vysledky kontrol dospeli'!C70)-1,FALSE)</f>
        <v>10</v>
      </c>
      <c r="O14">
        <f>VLOOKUP($A14,'Vysledky kontrol dospeli'!$B:$AA,COLUMN('Vysledky kontrol dospeli'!D70)-1,FALSE)</f>
        <v>0</v>
      </c>
      <c r="P14">
        <f>VLOOKUP($A14,'Vysledky kontrol dospeli'!$B:$AA,COLUMN('Vysledky kontrol dospeli'!E70)-1,FALSE)</f>
        <v>60</v>
      </c>
      <c r="Q14">
        <f>VLOOKUP($A14,'Vysledky kontrol dospeli'!$B:$AA,COLUMN('Vysledky kontrol dospeli'!F70)-1,FALSE)</f>
        <v>60</v>
      </c>
      <c r="R14">
        <f>VLOOKUP($A14,'Vysledky kontrol dospeli'!$B:$AA,COLUMN('Vysledky kontrol dospeli'!G70)-1,FALSE)</f>
        <v>40</v>
      </c>
      <c r="S14">
        <f>VLOOKUP($A14,'Vysledky kontrol dospeli'!$B:$AA,COLUMN('Vysledky kontrol dospeli'!H70)-1,FALSE)</f>
        <v>30</v>
      </c>
      <c r="T14">
        <f>VLOOKUP($A14,'Vysledky kontrol dospeli'!$B:$AA,COLUMN('Vysledky kontrol dospeli'!I70)-1,FALSE)</f>
        <v>70</v>
      </c>
      <c r="U14">
        <f>VLOOKUP($A14,'Vysledky kontrol dospeli'!$B:$AA,COLUMN('Vysledky kontrol dospeli'!J70)-1,FALSE)</f>
        <v>30</v>
      </c>
      <c r="V14">
        <f>VLOOKUP($A14,'Vysledky kontrol dospeli'!$B:$AA,COLUMN('Vysledky kontrol dospeli'!K70)-1,FALSE)</f>
        <v>0</v>
      </c>
      <c r="W14">
        <f>VLOOKUP($A14,'Vysledky kontrol dospeli'!$B:$AA,COLUMN('Vysledky kontrol dospeli'!L70)-1,FALSE)</f>
        <v>10</v>
      </c>
      <c r="X14">
        <f>VLOOKUP($A14,'Vysledky kontrol dospeli'!$B:$AA,COLUMN('Vysledky kontrol dospeli'!M70)-1,FALSE)</f>
        <v>20</v>
      </c>
      <c r="Y14">
        <f>VLOOKUP($A14,'Vysledky kontrol dospeli'!$B:$AA,COLUMN('Vysledky kontrol dospeli'!N70)-1,FALSE)</f>
        <v>0</v>
      </c>
      <c r="Z14">
        <f>VLOOKUP($A14,'Vysledky kontrol dospeli'!$B:$AA,COLUMN('Vysledky kontrol dospeli'!O70)-1,FALSE)</f>
        <v>20</v>
      </c>
      <c r="AA14">
        <f>VLOOKUP($A14,'Vysledky kontrol dospeli'!$B:$AA,COLUMN('Vysledky kontrol dospeli'!P70)-1,FALSE)</f>
        <v>20</v>
      </c>
      <c r="AB14">
        <f>VLOOKUP($A14,'Vysledky kontrol dospeli'!$B:$AA,COLUMN('Vysledky kontrol dospeli'!Q70)-1,FALSE)</f>
        <v>10</v>
      </c>
      <c r="AC14">
        <f>VLOOKUP($A14,'Vysledky kontrol dospeli'!$B:$AA,COLUMN('Vysledky kontrol dospeli'!R70)-1,FALSE)</f>
        <v>10</v>
      </c>
      <c r="AD14">
        <f>VLOOKUP($A14,'Vysledky kontrol dospeli'!$B:$AA,COLUMN('Vysledky kontrol dospeli'!S70)-1,FALSE)</f>
        <v>20</v>
      </c>
      <c r="AE14">
        <f>VLOOKUP($A14,'Vysledky kontrol dospeli'!$B:$AA,COLUMN('Vysledky kontrol dospeli'!T70)-1,FALSE)</f>
        <v>30</v>
      </c>
      <c r="AF14">
        <f>VLOOKUP($A14,'Vysledky kontrol dospeli'!$B:$AA,COLUMN('Vysledky kontrol dospeli'!U70)-1,FALSE)</f>
        <v>0</v>
      </c>
      <c r="AG14">
        <f>VLOOKUP($A14,'Vysledky kontrol dospeli'!$B:$AA,COLUMN('Vysledky kontrol dospeli'!V70)-1,FALSE)</f>
        <v>0</v>
      </c>
      <c r="AH14">
        <f>VLOOKUP($A14,'Vysledky kontrol dospeli'!$B:$AA,COLUMN('Vysledky kontrol dospeli'!W70)-1,FALSE)</f>
        <v>10</v>
      </c>
      <c r="AI14">
        <f>VLOOKUP($A14,'Vysledky kontrol dospeli'!$B:$AA,COLUMN('Vysledky kontrol dospeli'!X70)-1,FALSE)</f>
        <v>10</v>
      </c>
      <c r="AJ14">
        <f>VLOOKUP($A14,'Vysledky kontrol dospeli'!$B:$AA,COLUMN('Vysledky kontrol dospeli'!Y70)-1,FALSE)</f>
        <v>10</v>
      </c>
      <c r="AK14">
        <f>VLOOKUP($A14,'Vysledky kontrol dospeli'!$B:$AA,COLUMN('Vysledky kontrol dospeli'!Z70)-1,FALSE)</f>
        <v>0</v>
      </c>
      <c r="AL14">
        <f>VLOOKUP($A14,'Vysledky kontrol dospeli'!$B:$AA,COLUMN('Vysledky kontrol dospeli'!AA70)-1,FALSE)</f>
        <v>0</v>
      </c>
    </row>
    <row r="15" spans="1:38" x14ac:dyDescent="0.25">
      <c r="A15" s="4">
        <v>19</v>
      </c>
      <c r="B15" s="4" t="s">
        <v>501</v>
      </c>
      <c r="C15" s="4" t="s">
        <v>106</v>
      </c>
      <c r="D15" s="4" t="s">
        <v>502</v>
      </c>
      <c r="E15" s="4" t="s">
        <v>126</v>
      </c>
      <c r="F15" s="4" t="s">
        <v>503</v>
      </c>
      <c r="G15" s="4" t="s">
        <v>436</v>
      </c>
      <c r="H15" s="4" t="s">
        <v>437</v>
      </c>
      <c r="I15" s="17">
        <v>0.12319444444444444</v>
      </c>
      <c r="J15" s="18">
        <v>0</v>
      </c>
      <c r="K15" s="18">
        <f t="shared" si="0"/>
        <v>460</v>
      </c>
      <c r="L15" s="18">
        <f t="shared" si="1"/>
        <v>460</v>
      </c>
      <c r="M15" s="23">
        <v>13</v>
      </c>
      <c r="N15">
        <f>VLOOKUP($A15,'Vysledky kontrol dospeli'!$B:$AA,COLUMN('Vysledky kontrol dospeli'!C71)-1,FALSE)</f>
        <v>10</v>
      </c>
      <c r="O15">
        <f>VLOOKUP($A15,'Vysledky kontrol dospeli'!$B:$AA,COLUMN('Vysledky kontrol dospeli'!D71)-1,FALSE)</f>
        <v>0</v>
      </c>
      <c r="P15">
        <f>VLOOKUP($A15,'Vysledky kontrol dospeli'!$B:$AA,COLUMN('Vysledky kontrol dospeli'!E71)-1,FALSE)</f>
        <v>60</v>
      </c>
      <c r="Q15">
        <f>VLOOKUP($A15,'Vysledky kontrol dospeli'!$B:$AA,COLUMN('Vysledky kontrol dospeli'!F71)-1,FALSE)</f>
        <v>60</v>
      </c>
      <c r="R15">
        <f>VLOOKUP($A15,'Vysledky kontrol dospeli'!$B:$AA,COLUMN('Vysledky kontrol dospeli'!G71)-1,FALSE)</f>
        <v>40</v>
      </c>
      <c r="S15">
        <f>VLOOKUP($A15,'Vysledky kontrol dospeli'!$B:$AA,COLUMN('Vysledky kontrol dospeli'!H71)-1,FALSE)</f>
        <v>30</v>
      </c>
      <c r="T15">
        <f>VLOOKUP($A15,'Vysledky kontrol dospeli'!$B:$AA,COLUMN('Vysledky kontrol dospeli'!I71)-1,FALSE)</f>
        <v>70</v>
      </c>
      <c r="U15">
        <f>VLOOKUP($A15,'Vysledky kontrol dospeli'!$B:$AA,COLUMN('Vysledky kontrol dospeli'!J71)-1,FALSE)</f>
        <v>30</v>
      </c>
      <c r="V15">
        <f>VLOOKUP($A15,'Vysledky kontrol dospeli'!$B:$AA,COLUMN('Vysledky kontrol dospeli'!K71)-1,FALSE)</f>
        <v>0</v>
      </c>
      <c r="W15">
        <f>VLOOKUP($A15,'Vysledky kontrol dospeli'!$B:$AA,COLUMN('Vysledky kontrol dospeli'!L71)-1,FALSE)</f>
        <v>10</v>
      </c>
      <c r="X15">
        <f>VLOOKUP($A15,'Vysledky kontrol dospeli'!$B:$AA,COLUMN('Vysledky kontrol dospeli'!M71)-1,FALSE)</f>
        <v>20</v>
      </c>
      <c r="Y15">
        <f>VLOOKUP($A15,'Vysledky kontrol dospeli'!$B:$AA,COLUMN('Vysledky kontrol dospeli'!N71)-1,FALSE)</f>
        <v>30</v>
      </c>
      <c r="Z15">
        <f>VLOOKUP($A15,'Vysledky kontrol dospeli'!$B:$AA,COLUMN('Vysledky kontrol dospeli'!O71)-1,FALSE)</f>
        <v>20</v>
      </c>
      <c r="AA15">
        <f>VLOOKUP($A15,'Vysledky kontrol dospeli'!$B:$AA,COLUMN('Vysledky kontrol dospeli'!P71)-1,FALSE)</f>
        <v>0</v>
      </c>
      <c r="AB15">
        <f>VLOOKUP($A15,'Vysledky kontrol dospeli'!$B:$AA,COLUMN('Vysledky kontrol dospeli'!Q71)-1,FALSE)</f>
        <v>10</v>
      </c>
      <c r="AC15">
        <f>VLOOKUP($A15,'Vysledky kontrol dospeli'!$B:$AA,COLUMN('Vysledky kontrol dospeli'!R71)-1,FALSE)</f>
        <v>0</v>
      </c>
      <c r="AD15">
        <f>VLOOKUP($A15,'Vysledky kontrol dospeli'!$B:$AA,COLUMN('Vysledky kontrol dospeli'!S71)-1,FALSE)</f>
        <v>0</v>
      </c>
      <c r="AE15">
        <f>VLOOKUP($A15,'Vysledky kontrol dospeli'!$B:$AA,COLUMN('Vysledky kontrol dospeli'!T71)-1,FALSE)</f>
        <v>0</v>
      </c>
      <c r="AF15">
        <f>VLOOKUP($A15,'Vysledky kontrol dospeli'!$B:$AA,COLUMN('Vysledky kontrol dospeli'!U71)-1,FALSE)</f>
        <v>10</v>
      </c>
      <c r="AG15">
        <f>VLOOKUP($A15,'Vysledky kontrol dospeli'!$B:$AA,COLUMN('Vysledky kontrol dospeli'!V71)-1,FALSE)</f>
        <v>20</v>
      </c>
      <c r="AH15">
        <f>VLOOKUP($A15,'Vysledky kontrol dospeli'!$B:$AA,COLUMN('Vysledky kontrol dospeli'!W71)-1,FALSE)</f>
        <v>10</v>
      </c>
      <c r="AI15">
        <f>VLOOKUP($A15,'Vysledky kontrol dospeli'!$B:$AA,COLUMN('Vysledky kontrol dospeli'!X71)-1,FALSE)</f>
        <v>10</v>
      </c>
      <c r="AJ15">
        <f>VLOOKUP($A15,'Vysledky kontrol dospeli'!$B:$AA,COLUMN('Vysledky kontrol dospeli'!Y71)-1,FALSE)</f>
        <v>0</v>
      </c>
      <c r="AK15">
        <f>VLOOKUP($A15,'Vysledky kontrol dospeli'!$B:$AA,COLUMN('Vysledky kontrol dospeli'!Z71)-1,FALSE)</f>
        <v>10</v>
      </c>
      <c r="AL15">
        <f>VLOOKUP($A15,'Vysledky kontrol dospeli'!$B:$AA,COLUMN('Vysledky kontrol dospeli'!AA71)-1,FALSE)</f>
        <v>10</v>
      </c>
    </row>
    <row r="16" spans="1:38" x14ac:dyDescent="0.25">
      <c r="A16" s="4">
        <v>58</v>
      </c>
      <c r="B16" s="4" t="s">
        <v>626</v>
      </c>
      <c r="C16" s="4" t="s">
        <v>451</v>
      </c>
      <c r="D16" s="4" t="s">
        <v>627</v>
      </c>
      <c r="E16" s="4" t="s">
        <v>628</v>
      </c>
      <c r="F16" s="4" t="s">
        <v>629</v>
      </c>
      <c r="G16" s="4" t="s">
        <v>436</v>
      </c>
      <c r="H16" s="4" t="s">
        <v>437</v>
      </c>
      <c r="I16" s="17">
        <v>0.12372685185185189</v>
      </c>
      <c r="J16" s="18">
        <v>0</v>
      </c>
      <c r="K16" s="18">
        <f t="shared" si="0"/>
        <v>460</v>
      </c>
      <c r="L16" s="18">
        <f t="shared" si="1"/>
        <v>460</v>
      </c>
      <c r="M16" s="23">
        <v>14</v>
      </c>
      <c r="N16">
        <f>VLOOKUP($A16,'Vysledky kontrol dospeli'!$B:$AA,COLUMN('Vysledky kontrol dospeli'!C72)-1,FALSE)</f>
        <v>10</v>
      </c>
      <c r="O16">
        <f>VLOOKUP($A16,'Vysledky kontrol dospeli'!$B:$AA,COLUMN('Vysledky kontrol dospeli'!D72)-1,FALSE)</f>
        <v>40</v>
      </c>
      <c r="P16">
        <f>VLOOKUP($A16,'Vysledky kontrol dospeli'!$B:$AA,COLUMN('Vysledky kontrol dospeli'!E72)-1,FALSE)</f>
        <v>60</v>
      </c>
      <c r="Q16">
        <f>VLOOKUP($A16,'Vysledky kontrol dospeli'!$B:$AA,COLUMN('Vysledky kontrol dospeli'!F72)-1,FALSE)</f>
        <v>60</v>
      </c>
      <c r="R16">
        <f>VLOOKUP($A16,'Vysledky kontrol dospeli'!$B:$AA,COLUMN('Vysledky kontrol dospeli'!G72)-1,FALSE)</f>
        <v>0</v>
      </c>
      <c r="S16">
        <f>VLOOKUP($A16,'Vysledky kontrol dospeli'!$B:$AA,COLUMN('Vysledky kontrol dospeli'!H72)-1,FALSE)</f>
        <v>30</v>
      </c>
      <c r="T16">
        <f>VLOOKUP($A16,'Vysledky kontrol dospeli'!$B:$AA,COLUMN('Vysledky kontrol dospeli'!I72)-1,FALSE)</f>
        <v>70</v>
      </c>
      <c r="U16">
        <f>VLOOKUP($A16,'Vysledky kontrol dospeli'!$B:$AA,COLUMN('Vysledky kontrol dospeli'!J72)-1,FALSE)</f>
        <v>30</v>
      </c>
      <c r="V16">
        <f>VLOOKUP($A16,'Vysledky kontrol dospeli'!$B:$AA,COLUMN('Vysledky kontrol dospeli'!K72)-1,FALSE)</f>
        <v>30</v>
      </c>
      <c r="W16">
        <f>VLOOKUP($A16,'Vysledky kontrol dospeli'!$B:$AA,COLUMN('Vysledky kontrol dospeli'!L72)-1,FALSE)</f>
        <v>10</v>
      </c>
      <c r="X16">
        <f>VLOOKUP($A16,'Vysledky kontrol dospeli'!$B:$AA,COLUMN('Vysledky kontrol dospeli'!M72)-1,FALSE)</f>
        <v>20</v>
      </c>
      <c r="Y16">
        <f>VLOOKUP($A16,'Vysledky kontrol dospeli'!$B:$AA,COLUMN('Vysledky kontrol dospeli'!N72)-1,FALSE)</f>
        <v>30</v>
      </c>
      <c r="Z16">
        <f>VLOOKUP($A16,'Vysledky kontrol dospeli'!$B:$AA,COLUMN('Vysledky kontrol dospeli'!O72)-1,FALSE)</f>
        <v>0</v>
      </c>
      <c r="AA16">
        <f>VLOOKUP($A16,'Vysledky kontrol dospeli'!$B:$AA,COLUMN('Vysledky kontrol dospeli'!P72)-1,FALSE)</f>
        <v>20</v>
      </c>
      <c r="AB16">
        <f>VLOOKUP($A16,'Vysledky kontrol dospeli'!$B:$AA,COLUMN('Vysledky kontrol dospeli'!Q72)-1,FALSE)</f>
        <v>10</v>
      </c>
      <c r="AC16">
        <f>VLOOKUP($A16,'Vysledky kontrol dospeli'!$B:$AA,COLUMN('Vysledky kontrol dospeli'!R72)-1,FALSE)</f>
        <v>0</v>
      </c>
      <c r="AD16">
        <f>VLOOKUP($A16,'Vysledky kontrol dospeli'!$B:$AA,COLUMN('Vysledky kontrol dospeli'!S72)-1,FALSE)</f>
        <v>0</v>
      </c>
      <c r="AE16">
        <f>VLOOKUP($A16,'Vysledky kontrol dospeli'!$B:$AA,COLUMN('Vysledky kontrol dospeli'!T72)-1,FALSE)</f>
        <v>0</v>
      </c>
      <c r="AF16">
        <f>VLOOKUP($A16,'Vysledky kontrol dospeli'!$B:$AA,COLUMN('Vysledky kontrol dospeli'!U72)-1,FALSE)</f>
        <v>0</v>
      </c>
      <c r="AG16">
        <f>VLOOKUP($A16,'Vysledky kontrol dospeli'!$B:$AA,COLUMN('Vysledky kontrol dospeli'!V72)-1,FALSE)</f>
        <v>0</v>
      </c>
      <c r="AH16">
        <f>VLOOKUP($A16,'Vysledky kontrol dospeli'!$B:$AA,COLUMN('Vysledky kontrol dospeli'!W72)-1,FALSE)</f>
        <v>10</v>
      </c>
      <c r="AI16">
        <f>VLOOKUP($A16,'Vysledky kontrol dospeli'!$B:$AA,COLUMN('Vysledky kontrol dospeli'!X72)-1,FALSE)</f>
        <v>10</v>
      </c>
      <c r="AJ16">
        <f>VLOOKUP($A16,'Vysledky kontrol dospeli'!$B:$AA,COLUMN('Vysledky kontrol dospeli'!Y72)-1,FALSE)</f>
        <v>10</v>
      </c>
      <c r="AK16">
        <f>VLOOKUP($A16,'Vysledky kontrol dospeli'!$B:$AA,COLUMN('Vysledky kontrol dospeli'!Z72)-1,FALSE)</f>
        <v>0</v>
      </c>
      <c r="AL16">
        <f>VLOOKUP($A16,'Vysledky kontrol dospeli'!$B:$AA,COLUMN('Vysledky kontrol dospeli'!AA72)-1,FALSE)</f>
        <v>10</v>
      </c>
    </row>
    <row r="17" spans="1:38" x14ac:dyDescent="0.25">
      <c r="A17" s="4">
        <v>48</v>
      </c>
      <c r="B17" s="4" t="s">
        <v>596</v>
      </c>
      <c r="C17" s="4" t="s">
        <v>224</v>
      </c>
      <c r="D17" s="4" t="s">
        <v>597</v>
      </c>
      <c r="E17" s="4" t="s">
        <v>217</v>
      </c>
      <c r="F17" s="4" t="s">
        <v>598</v>
      </c>
      <c r="G17" s="4" t="s">
        <v>436</v>
      </c>
      <c r="H17" s="4" t="s">
        <v>437</v>
      </c>
      <c r="I17" s="17">
        <v>0.11771990740740745</v>
      </c>
      <c r="J17" s="18">
        <v>0</v>
      </c>
      <c r="K17" s="18">
        <f t="shared" si="0"/>
        <v>450</v>
      </c>
      <c r="L17" s="18">
        <f t="shared" si="1"/>
        <v>450</v>
      </c>
      <c r="M17" s="23">
        <v>15</v>
      </c>
      <c r="N17">
        <f>VLOOKUP($A17,'Vysledky kontrol dospeli'!$B:$AA,COLUMN('Vysledky kontrol dospeli'!C73)-1,FALSE)</f>
        <v>10</v>
      </c>
      <c r="O17">
        <f>VLOOKUP($A17,'Vysledky kontrol dospeli'!$B:$AA,COLUMN('Vysledky kontrol dospeli'!D73)-1,FALSE)</f>
        <v>0</v>
      </c>
      <c r="P17">
        <f>VLOOKUP($A17,'Vysledky kontrol dospeli'!$B:$AA,COLUMN('Vysledky kontrol dospeli'!E73)-1,FALSE)</f>
        <v>60</v>
      </c>
      <c r="Q17">
        <f>VLOOKUP($A17,'Vysledky kontrol dospeli'!$B:$AA,COLUMN('Vysledky kontrol dospeli'!F73)-1,FALSE)</f>
        <v>60</v>
      </c>
      <c r="R17">
        <f>VLOOKUP($A17,'Vysledky kontrol dospeli'!$B:$AA,COLUMN('Vysledky kontrol dospeli'!G73)-1,FALSE)</f>
        <v>40</v>
      </c>
      <c r="S17">
        <f>VLOOKUP($A17,'Vysledky kontrol dospeli'!$B:$AA,COLUMN('Vysledky kontrol dospeli'!H73)-1,FALSE)</f>
        <v>30</v>
      </c>
      <c r="T17">
        <f>VLOOKUP($A17,'Vysledky kontrol dospeli'!$B:$AA,COLUMN('Vysledky kontrol dospeli'!I73)-1,FALSE)</f>
        <v>70</v>
      </c>
      <c r="U17">
        <f>VLOOKUP($A17,'Vysledky kontrol dospeli'!$B:$AA,COLUMN('Vysledky kontrol dospeli'!J73)-1,FALSE)</f>
        <v>30</v>
      </c>
      <c r="V17">
        <f>VLOOKUP($A17,'Vysledky kontrol dospeli'!$B:$AA,COLUMN('Vysledky kontrol dospeli'!K73)-1,FALSE)</f>
        <v>0</v>
      </c>
      <c r="W17">
        <f>VLOOKUP($A17,'Vysledky kontrol dospeli'!$B:$AA,COLUMN('Vysledky kontrol dospeli'!L73)-1,FALSE)</f>
        <v>0</v>
      </c>
      <c r="X17">
        <f>VLOOKUP($A17,'Vysledky kontrol dospeli'!$B:$AA,COLUMN('Vysledky kontrol dospeli'!M73)-1,FALSE)</f>
        <v>20</v>
      </c>
      <c r="Y17">
        <f>VLOOKUP($A17,'Vysledky kontrol dospeli'!$B:$AA,COLUMN('Vysledky kontrol dospeli'!N73)-1,FALSE)</f>
        <v>0</v>
      </c>
      <c r="Z17">
        <f>VLOOKUP($A17,'Vysledky kontrol dospeli'!$B:$AA,COLUMN('Vysledky kontrol dospeli'!O73)-1,FALSE)</f>
        <v>0</v>
      </c>
      <c r="AA17">
        <f>VLOOKUP($A17,'Vysledky kontrol dospeli'!$B:$AA,COLUMN('Vysledky kontrol dospeli'!P73)-1,FALSE)</f>
        <v>20</v>
      </c>
      <c r="AB17">
        <f>VLOOKUP($A17,'Vysledky kontrol dospeli'!$B:$AA,COLUMN('Vysledky kontrol dospeli'!Q73)-1,FALSE)</f>
        <v>10</v>
      </c>
      <c r="AC17">
        <f>VLOOKUP($A17,'Vysledky kontrol dospeli'!$B:$AA,COLUMN('Vysledky kontrol dospeli'!R73)-1,FALSE)</f>
        <v>10</v>
      </c>
      <c r="AD17">
        <f>VLOOKUP($A17,'Vysledky kontrol dospeli'!$B:$AA,COLUMN('Vysledky kontrol dospeli'!S73)-1,FALSE)</f>
        <v>20</v>
      </c>
      <c r="AE17">
        <f>VLOOKUP($A17,'Vysledky kontrol dospeli'!$B:$AA,COLUMN('Vysledky kontrol dospeli'!T73)-1,FALSE)</f>
        <v>30</v>
      </c>
      <c r="AF17">
        <f>VLOOKUP($A17,'Vysledky kontrol dospeli'!$B:$AA,COLUMN('Vysledky kontrol dospeli'!U73)-1,FALSE)</f>
        <v>0</v>
      </c>
      <c r="AG17">
        <f>VLOOKUP($A17,'Vysledky kontrol dospeli'!$B:$AA,COLUMN('Vysledky kontrol dospeli'!V73)-1,FALSE)</f>
        <v>0</v>
      </c>
      <c r="AH17">
        <f>VLOOKUP($A17,'Vysledky kontrol dospeli'!$B:$AA,COLUMN('Vysledky kontrol dospeli'!W73)-1,FALSE)</f>
        <v>10</v>
      </c>
      <c r="AI17">
        <f>VLOOKUP($A17,'Vysledky kontrol dospeli'!$B:$AA,COLUMN('Vysledky kontrol dospeli'!X73)-1,FALSE)</f>
        <v>10</v>
      </c>
      <c r="AJ17">
        <f>VLOOKUP($A17,'Vysledky kontrol dospeli'!$B:$AA,COLUMN('Vysledky kontrol dospeli'!Y73)-1,FALSE)</f>
        <v>10</v>
      </c>
      <c r="AK17">
        <f>VLOOKUP($A17,'Vysledky kontrol dospeli'!$B:$AA,COLUMN('Vysledky kontrol dospeli'!Z73)-1,FALSE)</f>
        <v>10</v>
      </c>
      <c r="AL17">
        <f>VLOOKUP($A17,'Vysledky kontrol dospeli'!$B:$AA,COLUMN('Vysledky kontrol dospeli'!AA73)-1,FALSE)</f>
        <v>0</v>
      </c>
    </row>
    <row r="18" spans="1:38" x14ac:dyDescent="0.25">
      <c r="A18" s="4">
        <v>11</v>
      </c>
      <c r="B18" s="4" t="s">
        <v>471</v>
      </c>
      <c r="C18" s="4" t="s">
        <v>123</v>
      </c>
      <c r="D18" s="4" t="s">
        <v>472</v>
      </c>
      <c r="E18" s="4" t="s">
        <v>473</v>
      </c>
      <c r="F18" s="4" t="s">
        <v>474</v>
      </c>
      <c r="G18" s="4" t="s">
        <v>436</v>
      </c>
      <c r="H18" s="4" t="s">
        <v>437</v>
      </c>
      <c r="I18" s="17">
        <v>0.12342592592592594</v>
      </c>
      <c r="J18" s="18">
        <v>0</v>
      </c>
      <c r="K18" s="18">
        <f t="shared" si="0"/>
        <v>450</v>
      </c>
      <c r="L18" s="18">
        <f t="shared" si="1"/>
        <v>450</v>
      </c>
      <c r="M18" s="23">
        <v>16</v>
      </c>
      <c r="N18">
        <f>VLOOKUP($A18,'Vysledky kontrol dospeli'!$B:$AA,COLUMN('Vysledky kontrol dospeli'!C74)-1,FALSE)</f>
        <v>10</v>
      </c>
      <c r="O18">
        <f>VLOOKUP($A18,'Vysledky kontrol dospeli'!$B:$AA,COLUMN('Vysledky kontrol dospeli'!D74)-1,FALSE)</f>
        <v>40</v>
      </c>
      <c r="P18">
        <f>VLOOKUP($A18,'Vysledky kontrol dospeli'!$B:$AA,COLUMN('Vysledky kontrol dospeli'!E74)-1,FALSE)</f>
        <v>0</v>
      </c>
      <c r="Q18">
        <f>VLOOKUP($A18,'Vysledky kontrol dospeli'!$B:$AA,COLUMN('Vysledky kontrol dospeli'!F74)-1,FALSE)</f>
        <v>60</v>
      </c>
      <c r="R18">
        <f>VLOOKUP($A18,'Vysledky kontrol dospeli'!$B:$AA,COLUMN('Vysledky kontrol dospeli'!G74)-1,FALSE)</f>
        <v>40</v>
      </c>
      <c r="S18">
        <f>VLOOKUP($A18,'Vysledky kontrol dospeli'!$B:$AA,COLUMN('Vysledky kontrol dospeli'!H74)-1,FALSE)</f>
        <v>30</v>
      </c>
      <c r="T18">
        <f>VLOOKUP($A18,'Vysledky kontrol dospeli'!$B:$AA,COLUMN('Vysledky kontrol dospeli'!I74)-1,FALSE)</f>
        <v>70</v>
      </c>
      <c r="U18">
        <f>VLOOKUP($A18,'Vysledky kontrol dospeli'!$B:$AA,COLUMN('Vysledky kontrol dospeli'!J74)-1,FALSE)</f>
        <v>30</v>
      </c>
      <c r="V18">
        <f>VLOOKUP($A18,'Vysledky kontrol dospeli'!$B:$AA,COLUMN('Vysledky kontrol dospeli'!K74)-1,FALSE)</f>
        <v>30</v>
      </c>
      <c r="W18">
        <f>VLOOKUP($A18,'Vysledky kontrol dospeli'!$B:$AA,COLUMN('Vysledky kontrol dospeli'!L74)-1,FALSE)</f>
        <v>10</v>
      </c>
      <c r="X18">
        <f>VLOOKUP($A18,'Vysledky kontrol dospeli'!$B:$AA,COLUMN('Vysledky kontrol dospeli'!M74)-1,FALSE)</f>
        <v>20</v>
      </c>
      <c r="Y18">
        <f>VLOOKUP($A18,'Vysledky kontrol dospeli'!$B:$AA,COLUMN('Vysledky kontrol dospeli'!N74)-1,FALSE)</f>
        <v>0</v>
      </c>
      <c r="Z18">
        <f>VLOOKUP($A18,'Vysledky kontrol dospeli'!$B:$AA,COLUMN('Vysledky kontrol dospeli'!O74)-1,FALSE)</f>
        <v>20</v>
      </c>
      <c r="AA18">
        <f>VLOOKUP($A18,'Vysledky kontrol dospeli'!$B:$AA,COLUMN('Vysledky kontrol dospeli'!P74)-1,FALSE)</f>
        <v>20</v>
      </c>
      <c r="AB18">
        <f>VLOOKUP($A18,'Vysledky kontrol dospeli'!$B:$AA,COLUMN('Vysledky kontrol dospeli'!Q74)-1,FALSE)</f>
        <v>10</v>
      </c>
      <c r="AC18">
        <f>VLOOKUP($A18,'Vysledky kontrol dospeli'!$B:$AA,COLUMN('Vysledky kontrol dospeli'!R74)-1,FALSE)</f>
        <v>10</v>
      </c>
      <c r="AD18">
        <f>VLOOKUP($A18,'Vysledky kontrol dospeli'!$B:$AA,COLUMN('Vysledky kontrol dospeli'!S74)-1,FALSE)</f>
        <v>20</v>
      </c>
      <c r="AE18">
        <f>VLOOKUP($A18,'Vysledky kontrol dospeli'!$B:$AA,COLUMN('Vysledky kontrol dospeli'!T74)-1,FALSE)</f>
        <v>0</v>
      </c>
      <c r="AF18">
        <f>VLOOKUP($A18,'Vysledky kontrol dospeli'!$B:$AA,COLUMN('Vysledky kontrol dospeli'!U74)-1,FALSE)</f>
        <v>0</v>
      </c>
      <c r="AG18">
        <f>VLOOKUP($A18,'Vysledky kontrol dospeli'!$B:$AA,COLUMN('Vysledky kontrol dospeli'!V74)-1,FALSE)</f>
        <v>0</v>
      </c>
      <c r="AH18">
        <f>VLOOKUP($A18,'Vysledky kontrol dospeli'!$B:$AA,COLUMN('Vysledky kontrol dospeli'!W74)-1,FALSE)</f>
        <v>10</v>
      </c>
      <c r="AI18">
        <f>VLOOKUP($A18,'Vysledky kontrol dospeli'!$B:$AA,COLUMN('Vysledky kontrol dospeli'!X74)-1,FALSE)</f>
        <v>10</v>
      </c>
      <c r="AJ18">
        <f>VLOOKUP($A18,'Vysledky kontrol dospeli'!$B:$AA,COLUMN('Vysledky kontrol dospeli'!Y74)-1,FALSE)</f>
        <v>10</v>
      </c>
      <c r="AK18">
        <f>VLOOKUP($A18,'Vysledky kontrol dospeli'!$B:$AA,COLUMN('Vysledky kontrol dospeli'!Z74)-1,FALSE)</f>
        <v>0</v>
      </c>
      <c r="AL18">
        <f>VLOOKUP($A18,'Vysledky kontrol dospeli'!$B:$AA,COLUMN('Vysledky kontrol dospeli'!AA74)-1,FALSE)</f>
        <v>0</v>
      </c>
    </row>
    <row r="19" spans="1:38" x14ac:dyDescent="0.25">
      <c r="A19" s="4">
        <v>103</v>
      </c>
      <c r="B19" s="4" t="s">
        <v>770</v>
      </c>
      <c r="C19" s="4" t="s">
        <v>147</v>
      </c>
      <c r="D19" s="4" t="s">
        <v>771</v>
      </c>
      <c r="E19" s="4" t="s">
        <v>600</v>
      </c>
      <c r="F19" s="4"/>
      <c r="G19" s="4" t="s">
        <v>436</v>
      </c>
      <c r="H19" s="4" t="s">
        <v>437</v>
      </c>
      <c r="I19" s="17">
        <v>0.13104166666666678</v>
      </c>
      <c r="J19" s="18">
        <v>90</v>
      </c>
      <c r="K19" s="18">
        <f t="shared" si="0"/>
        <v>540</v>
      </c>
      <c r="L19" s="18">
        <f t="shared" si="1"/>
        <v>450</v>
      </c>
      <c r="M19" s="23">
        <v>17</v>
      </c>
      <c r="N19">
        <f>VLOOKUP($A19,'Vysledky kontrol dospeli'!$B:$AA,COLUMN('Vysledky kontrol dospeli'!C75)-1,FALSE)</f>
        <v>10</v>
      </c>
      <c r="O19">
        <f>VLOOKUP($A19,'Vysledky kontrol dospeli'!$B:$AA,COLUMN('Vysledky kontrol dospeli'!D75)-1,FALSE)</f>
        <v>40</v>
      </c>
      <c r="P19">
        <f>VLOOKUP($A19,'Vysledky kontrol dospeli'!$B:$AA,COLUMN('Vysledky kontrol dospeli'!E75)-1,FALSE)</f>
        <v>60</v>
      </c>
      <c r="Q19">
        <f>VLOOKUP($A19,'Vysledky kontrol dospeli'!$B:$AA,COLUMN('Vysledky kontrol dospeli'!F75)-1,FALSE)</f>
        <v>60</v>
      </c>
      <c r="R19">
        <f>VLOOKUP($A19,'Vysledky kontrol dospeli'!$B:$AA,COLUMN('Vysledky kontrol dospeli'!G75)-1,FALSE)</f>
        <v>40</v>
      </c>
      <c r="S19">
        <f>VLOOKUP($A19,'Vysledky kontrol dospeli'!$B:$AA,COLUMN('Vysledky kontrol dospeli'!H75)-1,FALSE)</f>
        <v>30</v>
      </c>
      <c r="T19">
        <f>VLOOKUP($A19,'Vysledky kontrol dospeli'!$B:$AA,COLUMN('Vysledky kontrol dospeli'!I75)-1,FALSE)</f>
        <v>70</v>
      </c>
      <c r="U19">
        <f>VLOOKUP($A19,'Vysledky kontrol dospeli'!$B:$AA,COLUMN('Vysledky kontrol dospeli'!J75)-1,FALSE)</f>
        <v>30</v>
      </c>
      <c r="V19">
        <f>VLOOKUP($A19,'Vysledky kontrol dospeli'!$B:$AA,COLUMN('Vysledky kontrol dospeli'!K75)-1,FALSE)</f>
        <v>30</v>
      </c>
      <c r="W19">
        <f>VLOOKUP($A19,'Vysledky kontrol dospeli'!$B:$AA,COLUMN('Vysledky kontrol dospeli'!L75)-1,FALSE)</f>
        <v>10</v>
      </c>
      <c r="X19">
        <f>VLOOKUP($A19,'Vysledky kontrol dospeli'!$B:$AA,COLUMN('Vysledky kontrol dospeli'!M75)-1,FALSE)</f>
        <v>0</v>
      </c>
      <c r="Y19">
        <f>VLOOKUP($A19,'Vysledky kontrol dospeli'!$B:$AA,COLUMN('Vysledky kontrol dospeli'!N75)-1,FALSE)</f>
        <v>30</v>
      </c>
      <c r="Z19">
        <f>VLOOKUP($A19,'Vysledky kontrol dospeli'!$B:$AA,COLUMN('Vysledky kontrol dospeli'!O75)-1,FALSE)</f>
        <v>20</v>
      </c>
      <c r="AA19">
        <f>VLOOKUP($A19,'Vysledky kontrol dospeli'!$B:$AA,COLUMN('Vysledky kontrol dospeli'!P75)-1,FALSE)</f>
        <v>0</v>
      </c>
      <c r="AB19">
        <f>VLOOKUP($A19,'Vysledky kontrol dospeli'!$B:$AA,COLUMN('Vysledky kontrol dospeli'!Q75)-1,FALSE)</f>
        <v>10</v>
      </c>
      <c r="AC19">
        <f>VLOOKUP($A19,'Vysledky kontrol dospeli'!$B:$AA,COLUMN('Vysledky kontrol dospeli'!R75)-1,FALSE)</f>
        <v>10</v>
      </c>
      <c r="AD19">
        <f>VLOOKUP($A19,'Vysledky kontrol dospeli'!$B:$AA,COLUMN('Vysledky kontrol dospeli'!S75)-1,FALSE)</f>
        <v>20</v>
      </c>
      <c r="AE19">
        <f>VLOOKUP($A19,'Vysledky kontrol dospeli'!$B:$AA,COLUMN('Vysledky kontrol dospeli'!T75)-1,FALSE)</f>
        <v>30</v>
      </c>
      <c r="AF19">
        <f>VLOOKUP($A19,'Vysledky kontrol dospeli'!$B:$AA,COLUMN('Vysledky kontrol dospeli'!U75)-1,FALSE)</f>
        <v>0</v>
      </c>
      <c r="AG19">
        <f>VLOOKUP($A19,'Vysledky kontrol dospeli'!$B:$AA,COLUMN('Vysledky kontrol dospeli'!V75)-1,FALSE)</f>
        <v>0</v>
      </c>
      <c r="AH19">
        <f>VLOOKUP($A19,'Vysledky kontrol dospeli'!$B:$AA,COLUMN('Vysledky kontrol dospeli'!W75)-1,FALSE)</f>
        <v>10</v>
      </c>
      <c r="AI19">
        <f>VLOOKUP($A19,'Vysledky kontrol dospeli'!$B:$AA,COLUMN('Vysledky kontrol dospeli'!X75)-1,FALSE)</f>
        <v>10</v>
      </c>
      <c r="AJ19">
        <f>VLOOKUP($A19,'Vysledky kontrol dospeli'!$B:$AA,COLUMN('Vysledky kontrol dospeli'!Y75)-1,FALSE)</f>
        <v>10</v>
      </c>
      <c r="AK19">
        <f>VLOOKUP($A19,'Vysledky kontrol dospeli'!$B:$AA,COLUMN('Vysledky kontrol dospeli'!Z75)-1,FALSE)</f>
        <v>0</v>
      </c>
      <c r="AL19">
        <f>VLOOKUP($A19,'Vysledky kontrol dospeli'!$B:$AA,COLUMN('Vysledky kontrol dospeli'!AA75)-1,FALSE)</f>
        <v>10</v>
      </c>
    </row>
    <row r="20" spans="1:38" x14ac:dyDescent="0.25">
      <c r="A20" s="4">
        <v>31</v>
      </c>
      <c r="B20" s="4" t="s">
        <v>536</v>
      </c>
      <c r="C20" s="4" t="s">
        <v>131</v>
      </c>
      <c r="D20" s="4" t="s">
        <v>537</v>
      </c>
      <c r="E20" s="4" t="s">
        <v>230</v>
      </c>
      <c r="F20" s="4" t="s">
        <v>538</v>
      </c>
      <c r="G20" s="4" t="s">
        <v>436</v>
      </c>
      <c r="H20" s="4" t="s">
        <v>437</v>
      </c>
      <c r="I20" s="17">
        <v>0.12601851851851853</v>
      </c>
      <c r="J20" s="18">
        <v>20</v>
      </c>
      <c r="K20" s="18">
        <f t="shared" si="0"/>
        <v>460</v>
      </c>
      <c r="L20" s="18">
        <f t="shared" si="1"/>
        <v>440</v>
      </c>
      <c r="M20" s="23">
        <v>18</v>
      </c>
      <c r="N20">
        <f>VLOOKUP($A20,'Vysledky kontrol dospeli'!$B:$AA,COLUMN('Vysledky kontrol dospeli'!C76)-1,FALSE)</f>
        <v>10</v>
      </c>
      <c r="O20">
        <f>VLOOKUP($A20,'Vysledky kontrol dospeli'!$B:$AA,COLUMN('Vysledky kontrol dospeli'!D76)-1,FALSE)</f>
        <v>40</v>
      </c>
      <c r="P20">
        <f>VLOOKUP($A20,'Vysledky kontrol dospeli'!$B:$AA,COLUMN('Vysledky kontrol dospeli'!E76)-1,FALSE)</f>
        <v>60</v>
      </c>
      <c r="Q20">
        <f>VLOOKUP($A20,'Vysledky kontrol dospeli'!$B:$AA,COLUMN('Vysledky kontrol dospeli'!F76)-1,FALSE)</f>
        <v>60</v>
      </c>
      <c r="R20">
        <f>VLOOKUP($A20,'Vysledky kontrol dospeli'!$B:$AA,COLUMN('Vysledky kontrol dospeli'!G76)-1,FALSE)</f>
        <v>40</v>
      </c>
      <c r="S20">
        <f>VLOOKUP($A20,'Vysledky kontrol dospeli'!$B:$AA,COLUMN('Vysledky kontrol dospeli'!H76)-1,FALSE)</f>
        <v>30</v>
      </c>
      <c r="T20">
        <f>VLOOKUP($A20,'Vysledky kontrol dospeli'!$B:$AA,COLUMN('Vysledky kontrol dospeli'!I76)-1,FALSE)</f>
        <v>0</v>
      </c>
      <c r="U20">
        <f>VLOOKUP($A20,'Vysledky kontrol dospeli'!$B:$AA,COLUMN('Vysledky kontrol dospeli'!J76)-1,FALSE)</f>
        <v>30</v>
      </c>
      <c r="V20">
        <f>VLOOKUP($A20,'Vysledky kontrol dospeli'!$B:$AA,COLUMN('Vysledky kontrol dospeli'!K76)-1,FALSE)</f>
        <v>30</v>
      </c>
      <c r="W20">
        <f>VLOOKUP($A20,'Vysledky kontrol dospeli'!$B:$AA,COLUMN('Vysledky kontrol dospeli'!L76)-1,FALSE)</f>
        <v>10</v>
      </c>
      <c r="X20">
        <f>VLOOKUP($A20,'Vysledky kontrol dospeli'!$B:$AA,COLUMN('Vysledky kontrol dospeli'!M76)-1,FALSE)</f>
        <v>20</v>
      </c>
      <c r="Y20">
        <f>VLOOKUP($A20,'Vysledky kontrol dospeli'!$B:$AA,COLUMN('Vysledky kontrol dospeli'!N76)-1,FALSE)</f>
        <v>30</v>
      </c>
      <c r="Z20">
        <f>VLOOKUP($A20,'Vysledky kontrol dospeli'!$B:$AA,COLUMN('Vysledky kontrol dospeli'!O76)-1,FALSE)</f>
        <v>20</v>
      </c>
      <c r="AA20">
        <f>VLOOKUP($A20,'Vysledky kontrol dospeli'!$B:$AA,COLUMN('Vysledky kontrol dospeli'!P76)-1,FALSE)</f>
        <v>20</v>
      </c>
      <c r="AB20">
        <f>VLOOKUP($A20,'Vysledky kontrol dospeli'!$B:$AA,COLUMN('Vysledky kontrol dospeli'!Q76)-1,FALSE)</f>
        <v>10</v>
      </c>
      <c r="AC20">
        <f>VLOOKUP($A20,'Vysledky kontrol dospeli'!$B:$AA,COLUMN('Vysledky kontrol dospeli'!R76)-1,FALSE)</f>
        <v>0</v>
      </c>
      <c r="AD20">
        <f>VLOOKUP($A20,'Vysledky kontrol dospeli'!$B:$AA,COLUMN('Vysledky kontrol dospeli'!S76)-1,FALSE)</f>
        <v>20</v>
      </c>
      <c r="AE20">
        <f>VLOOKUP($A20,'Vysledky kontrol dospeli'!$B:$AA,COLUMN('Vysledky kontrol dospeli'!T76)-1,FALSE)</f>
        <v>0</v>
      </c>
      <c r="AF20">
        <f>VLOOKUP($A20,'Vysledky kontrol dospeli'!$B:$AA,COLUMN('Vysledky kontrol dospeli'!U76)-1,FALSE)</f>
        <v>0</v>
      </c>
      <c r="AG20">
        <f>VLOOKUP($A20,'Vysledky kontrol dospeli'!$B:$AA,COLUMN('Vysledky kontrol dospeli'!V76)-1,FALSE)</f>
        <v>0</v>
      </c>
      <c r="AH20">
        <f>VLOOKUP($A20,'Vysledky kontrol dospeli'!$B:$AA,COLUMN('Vysledky kontrol dospeli'!W76)-1,FALSE)</f>
        <v>10</v>
      </c>
      <c r="AI20">
        <f>VLOOKUP($A20,'Vysledky kontrol dospeli'!$B:$AA,COLUMN('Vysledky kontrol dospeli'!X76)-1,FALSE)</f>
        <v>10</v>
      </c>
      <c r="AJ20">
        <f>VLOOKUP($A20,'Vysledky kontrol dospeli'!$B:$AA,COLUMN('Vysledky kontrol dospeli'!Y76)-1,FALSE)</f>
        <v>10</v>
      </c>
      <c r="AK20">
        <f>VLOOKUP($A20,'Vysledky kontrol dospeli'!$B:$AA,COLUMN('Vysledky kontrol dospeli'!Z76)-1,FALSE)</f>
        <v>0</v>
      </c>
      <c r="AL20">
        <f>VLOOKUP($A20,'Vysledky kontrol dospeli'!$B:$AA,COLUMN('Vysledky kontrol dospeli'!AA76)-1,FALSE)</f>
        <v>0</v>
      </c>
    </row>
    <row r="21" spans="1:38" x14ac:dyDescent="0.25">
      <c r="A21" s="4">
        <v>114</v>
      </c>
      <c r="B21" s="4" t="s">
        <v>803</v>
      </c>
      <c r="C21" s="4" t="s">
        <v>804</v>
      </c>
      <c r="D21" s="4" t="s">
        <v>805</v>
      </c>
      <c r="E21" s="4" t="s">
        <v>105</v>
      </c>
      <c r="F21" s="4"/>
      <c r="G21" s="4" t="s">
        <v>436</v>
      </c>
      <c r="H21" s="4" t="s">
        <v>437</v>
      </c>
      <c r="I21" s="17">
        <v>0.12547453703703718</v>
      </c>
      <c r="J21" s="18">
        <v>10</v>
      </c>
      <c r="K21" s="18">
        <f t="shared" si="0"/>
        <v>430</v>
      </c>
      <c r="L21" s="18">
        <f t="shared" si="1"/>
        <v>420</v>
      </c>
      <c r="M21" s="23">
        <v>19</v>
      </c>
      <c r="N21">
        <f>VLOOKUP($A21,'Vysledky kontrol dospeli'!$B:$AA,COLUMN('Vysledky kontrol dospeli'!C77)-1,FALSE)</f>
        <v>10</v>
      </c>
      <c r="O21">
        <f>VLOOKUP($A21,'Vysledky kontrol dospeli'!$B:$AA,COLUMN('Vysledky kontrol dospeli'!D77)-1,FALSE)</f>
        <v>0</v>
      </c>
      <c r="P21">
        <f>VLOOKUP($A21,'Vysledky kontrol dospeli'!$B:$AA,COLUMN('Vysledky kontrol dospeli'!E77)-1,FALSE)</f>
        <v>60</v>
      </c>
      <c r="Q21">
        <f>VLOOKUP($A21,'Vysledky kontrol dospeli'!$B:$AA,COLUMN('Vysledky kontrol dospeli'!F77)-1,FALSE)</f>
        <v>60</v>
      </c>
      <c r="R21">
        <f>VLOOKUP($A21,'Vysledky kontrol dospeli'!$B:$AA,COLUMN('Vysledky kontrol dospeli'!G77)-1,FALSE)</f>
        <v>40</v>
      </c>
      <c r="S21">
        <f>VLOOKUP($A21,'Vysledky kontrol dospeli'!$B:$AA,COLUMN('Vysledky kontrol dospeli'!H77)-1,FALSE)</f>
        <v>30</v>
      </c>
      <c r="T21">
        <f>VLOOKUP($A21,'Vysledky kontrol dospeli'!$B:$AA,COLUMN('Vysledky kontrol dospeli'!I77)-1,FALSE)</f>
        <v>70</v>
      </c>
      <c r="U21">
        <f>VLOOKUP($A21,'Vysledky kontrol dospeli'!$B:$AA,COLUMN('Vysledky kontrol dospeli'!J77)-1,FALSE)</f>
        <v>0</v>
      </c>
      <c r="V21">
        <f>VLOOKUP($A21,'Vysledky kontrol dospeli'!$B:$AA,COLUMN('Vysledky kontrol dospeli'!K77)-1,FALSE)</f>
        <v>0</v>
      </c>
      <c r="W21">
        <f>VLOOKUP($A21,'Vysledky kontrol dospeli'!$B:$AA,COLUMN('Vysledky kontrol dospeli'!L77)-1,FALSE)</f>
        <v>10</v>
      </c>
      <c r="X21">
        <f>VLOOKUP($A21,'Vysledky kontrol dospeli'!$B:$AA,COLUMN('Vysledky kontrol dospeli'!M77)-1,FALSE)</f>
        <v>20</v>
      </c>
      <c r="Y21">
        <f>VLOOKUP($A21,'Vysledky kontrol dospeli'!$B:$AA,COLUMN('Vysledky kontrol dospeli'!N77)-1,FALSE)</f>
        <v>30</v>
      </c>
      <c r="Z21">
        <f>VLOOKUP($A21,'Vysledky kontrol dospeli'!$B:$AA,COLUMN('Vysledky kontrol dospeli'!O77)-1,FALSE)</f>
        <v>0</v>
      </c>
      <c r="AA21">
        <f>VLOOKUP($A21,'Vysledky kontrol dospeli'!$B:$AA,COLUMN('Vysledky kontrol dospeli'!P77)-1,FALSE)</f>
        <v>0</v>
      </c>
      <c r="AB21">
        <f>VLOOKUP($A21,'Vysledky kontrol dospeli'!$B:$AA,COLUMN('Vysledky kontrol dospeli'!Q77)-1,FALSE)</f>
        <v>10</v>
      </c>
      <c r="AC21">
        <f>VLOOKUP($A21,'Vysledky kontrol dospeli'!$B:$AA,COLUMN('Vysledky kontrol dospeli'!R77)-1,FALSE)</f>
        <v>0</v>
      </c>
      <c r="AD21">
        <f>VLOOKUP($A21,'Vysledky kontrol dospeli'!$B:$AA,COLUMN('Vysledky kontrol dospeli'!S77)-1,FALSE)</f>
        <v>0</v>
      </c>
      <c r="AE21">
        <f>VLOOKUP($A21,'Vysledky kontrol dospeli'!$B:$AA,COLUMN('Vysledky kontrol dospeli'!T77)-1,FALSE)</f>
        <v>30</v>
      </c>
      <c r="AF21">
        <f>VLOOKUP($A21,'Vysledky kontrol dospeli'!$B:$AA,COLUMN('Vysledky kontrol dospeli'!U77)-1,FALSE)</f>
        <v>10</v>
      </c>
      <c r="AG21">
        <f>VLOOKUP($A21,'Vysledky kontrol dospeli'!$B:$AA,COLUMN('Vysledky kontrol dospeli'!V77)-1,FALSE)</f>
        <v>20</v>
      </c>
      <c r="AH21">
        <f>VLOOKUP($A21,'Vysledky kontrol dospeli'!$B:$AA,COLUMN('Vysledky kontrol dospeli'!W77)-1,FALSE)</f>
        <v>10</v>
      </c>
      <c r="AI21">
        <f>VLOOKUP($A21,'Vysledky kontrol dospeli'!$B:$AA,COLUMN('Vysledky kontrol dospeli'!X77)-1,FALSE)</f>
        <v>10</v>
      </c>
      <c r="AJ21">
        <f>VLOOKUP($A21,'Vysledky kontrol dospeli'!$B:$AA,COLUMN('Vysledky kontrol dospeli'!Y77)-1,FALSE)</f>
        <v>0</v>
      </c>
      <c r="AK21">
        <f>VLOOKUP($A21,'Vysledky kontrol dospeli'!$B:$AA,COLUMN('Vysledky kontrol dospeli'!Z77)-1,FALSE)</f>
        <v>0</v>
      </c>
      <c r="AL21">
        <f>VLOOKUP($A21,'Vysledky kontrol dospeli'!$B:$AA,COLUMN('Vysledky kontrol dospeli'!AA77)-1,FALSE)</f>
        <v>10</v>
      </c>
    </row>
    <row r="22" spans="1:38" x14ac:dyDescent="0.25">
      <c r="A22" s="4">
        <v>56</v>
      </c>
      <c r="B22" s="4" t="s">
        <v>618</v>
      </c>
      <c r="C22" s="4" t="s">
        <v>118</v>
      </c>
      <c r="D22" s="4" t="s">
        <v>619</v>
      </c>
      <c r="E22" s="4" t="s">
        <v>620</v>
      </c>
      <c r="F22" s="4" t="s">
        <v>621</v>
      </c>
      <c r="G22" s="4" t="s">
        <v>436</v>
      </c>
      <c r="H22" s="4" t="s">
        <v>437</v>
      </c>
      <c r="I22" s="17">
        <v>0.11189814814814819</v>
      </c>
      <c r="J22" s="18">
        <v>0</v>
      </c>
      <c r="K22" s="18">
        <f t="shared" si="0"/>
        <v>410</v>
      </c>
      <c r="L22" s="18">
        <f t="shared" si="1"/>
        <v>410</v>
      </c>
      <c r="M22" s="23">
        <v>20</v>
      </c>
      <c r="N22">
        <f>VLOOKUP($A22,'Vysledky kontrol dospeli'!$B:$AA,COLUMN('Vysledky kontrol dospeli'!C78)-1,FALSE)</f>
        <v>10</v>
      </c>
      <c r="O22">
        <f>VLOOKUP($A22,'Vysledky kontrol dospeli'!$B:$AA,COLUMN('Vysledky kontrol dospeli'!D78)-1,FALSE)</f>
        <v>0</v>
      </c>
      <c r="P22">
        <f>VLOOKUP($A22,'Vysledky kontrol dospeli'!$B:$AA,COLUMN('Vysledky kontrol dospeli'!E78)-1,FALSE)</f>
        <v>60</v>
      </c>
      <c r="Q22">
        <f>VLOOKUP($A22,'Vysledky kontrol dospeli'!$B:$AA,COLUMN('Vysledky kontrol dospeli'!F78)-1,FALSE)</f>
        <v>0</v>
      </c>
      <c r="R22">
        <f>VLOOKUP($A22,'Vysledky kontrol dospeli'!$B:$AA,COLUMN('Vysledky kontrol dospeli'!G78)-1,FALSE)</f>
        <v>40</v>
      </c>
      <c r="S22">
        <f>VLOOKUP($A22,'Vysledky kontrol dospeli'!$B:$AA,COLUMN('Vysledky kontrol dospeli'!H78)-1,FALSE)</f>
        <v>30</v>
      </c>
      <c r="T22">
        <f>VLOOKUP($A22,'Vysledky kontrol dospeli'!$B:$AA,COLUMN('Vysledky kontrol dospeli'!I78)-1,FALSE)</f>
        <v>70</v>
      </c>
      <c r="U22">
        <f>VLOOKUP($A22,'Vysledky kontrol dospeli'!$B:$AA,COLUMN('Vysledky kontrol dospeli'!J78)-1,FALSE)</f>
        <v>30</v>
      </c>
      <c r="V22">
        <f>VLOOKUP($A22,'Vysledky kontrol dospeli'!$B:$AA,COLUMN('Vysledky kontrol dospeli'!K78)-1,FALSE)</f>
        <v>0</v>
      </c>
      <c r="W22">
        <f>VLOOKUP($A22,'Vysledky kontrol dospeli'!$B:$AA,COLUMN('Vysledky kontrol dospeli'!L78)-1,FALSE)</f>
        <v>0</v>
      </c>
      <c r="X22">
        <f>VLOOKUP($A22,'Vysledky kontrol dospeli'!$B:$AA,COLUMN('Vysledky kontrol dospeli'!M78)-1,FALSE)</f>
        <v>0</v>
      </c>
      <c r="Y22">
        <f>VLOOKUP($A22,'Vysledky kontrol dospeli'!$B:$AA,COLUMN('Vysledky kontrol dospeli'!N78)-1,FALSE)</f>
        <v>0</v>
      </c>
      <c r="Z22">
        <f>VLOOKUP($A22,'Vysledky kontrol dospeli'!$B:$AA,COLUMN('Vysledky kontrol dospeli'!O78)-1,FALSE)</f>
        <v>0</v>
      </c>
      <c r="AA22">
        <f>VLOOKUP($A22,'Vysledky kontrol dospeli'!$B:$AA,COLUMN('Vysledky kontrol dospeli'!P78)-1,FALSE)</f>
        <v>20</v>
      </c>
      <c r="AB22">
        <f>VLOOKUP($A22,'Vysledky kontrol dospeli'!$B:$AA,COLUMN('Vysledky kontrol dospeli'!Q78)-1,FALSE)</f>
        <v>10</v>
      </c>
      <c r="AC22">
        <f>VLOOKUP($A22,'Vysledky kontrol dospeli'!$B:$AA,COLUMN('Vysledky kontrol dospeli'!R78)-1,FALSE)</f>
        <v>10</v>
      </c>
      <c r="AD22">
        <f>VLOOKUP($A22,'Vysledky kontrol dospeli'!$B:$AA,COLUMN('Vysledky kontrol dospeli'!S78)-1,FALSE)</f>
        <v>20</v>
      </c>
      <c r="AE22">
        <f>VLOOKUP($A22,'Vysledky kontrol dospeli'!$B:$AA,COLUMN('Vysledky kontrol dospeli'!T78)-1,FALSE)</f>
        <v>30</v>
      </c>
      <c r="AF22">
        <f>VLOOKUP($A22,'Vysledky kontrol dospeli'!$B:$AA,COLUMN('Vysledky kontrol dospeli'!U78)-1,FALSE)</f>
        <v>10</v>
      </c>
      <c r="AG22">
        <f>VLOOKUP($A22,'Vysledky kontrol dospeli'!$B:$AA,COLUMN('Vysledky kontrol dospeli'!V78)-1,FALSE)</f>
        <v>20</v>
      </c>
      <c r="AH22">
        <f>VLOOKUP($A22,'Vysledky kontrol dospeli'!$B:$AA,COLUMN('Vysledky kontrol dospeli'!W78)-1,FALSE)</f>
        <v>10</v>
      </c>
      <c r="AI22">
        <f>VLOOKUP($A22,'Vysledky kontrol dospeli'!$B:$AA,COLUMN('Vysledky kontrol dospeli'!X78)-1,FALSE)</f>
        <v>10</v>
      </c>
      <c r="AJ22">
        <f>VLOOKUP($A22,'Vysledky kontrol dospeli'!$B:$AA,COLUMN('Vysledky kontrol dospeli'!Y78)-1,FALSE)</f>
        <v>10</v>
      </c>
      <c r="AK22">
        <f>VLOOKUP($A22,'Vysledky kontrol dospeli'!$B:$AA,COLUMN('Vysledky kontrol dospeli'!Z78)-1,FALSE)</f>
        <v>10</v>
      </c>
      <c r="AL22">
        <f>VLOOKUP($A22,'Vysledky kontrol dospeli'!$B:$AA,COLUMN('Vysledky kontrol dospeli'!AA78)-1,FALSE)</f>
        <v>10</v>
      </c>
    </row>
    <row r="23" spans="1:38" x14ac:dyDescent="0.25">
      <c r="A23" s="4">
        <v>139</v>
      </c>
      <c r="B23" s="4" t="s">
        <v>879</v>
      </c>
      <c r="C23" s="4" t="s">
        <v>112</v>
      </c>
      <c r="D23" s="4" t="s">
        <v>880</v>
      </c>
      <c r="E23" s="4" t="s">
        <v>106</v>
      </c>
      <c r="F23" s="4" t="s">
        <v>881</v>
      </c>
      <c r="G23" s="4" t="s">
        <v>436</v>
      </c>
      <c r="H23" s="4" t="s">
        <v>437</v>
      </c>
      <c r="I23" s="17">
        <v>0.11920138888888906</v>
      </c>
      <c r="J23" s="18">
        <v>0</v>
      </c>
      <c r="K23" s="18">
        <f t="shared" si="0"/>
        <v>410</v>
      </c>
      <c r="L23" s="18">
        <f t="shared" si="1"/>
        <v>410</v>
      </c>
      <c r="M23" s="23">
        <v>21</v>
      </c>
      <c r="N23">
        <f>VLOOKUP($A23,'Vysledky kontrol dospeli'!$B:$AA,COLUMN('Vysledky kontrol dospeli'!C79)-1,FALSE)</f>
        <v>10</v>
      </c>
      <c r="O23">
        <f>VLOOKUP($A23,'Vysledky kontrol dospeli'!$B:$AA,COLUMN('Vysledky kontrol dospeli'!D79)-1,FALSE)</f>
        <v>40</v>
      </c>
      <c r="P23">
        <f>VLOOKUP($A23,'Vysledky kontrol dospeli'!$B:$AA,COLUMN('Vysledky kontrol dospeli'!E79)-1,FALSE)</f>
        <v>60</v>
      </c>
      <c r="Q23">
        <f>VLOOKUP($A23,'Vysledky kontrol dospeli'!$B:$AA,COLUMN('Vysledky kontrol dospeli'!F79)-1,FALSE)</f>
        <v>60</v>
      </c>
      <c r="R23">
        <f>VLOOKUP($A23,'Vysledky kontrol dospeli'!$B:$AA,COLUMN('Vysledky kontrol dospeli'!G79)-1,FALSE)</f>
        <v>40</v>
      </c>
      <c r="S23">
        <f>VLOOKUP($A23,'Vysledky kontrol dospeli'!$B:$AA,COLUMN('Vysledky kontrol dospeli'!H79)-1,FALSE)</f>
        <v>0</v>
      </c>
      <c r="T23">
        <f>VLOOKUP($A23,'Vysledky kontrol dospeli'!$B:$AA,COLUMN('Vysledky kontrol dospeli'!I79)-1,FALSE)</f>
        <v>70</v>
      </c>
      <c r="U23">
        <f>VLOOKUP($A23,'Vysledky kontrol dospeli'!$B:$AA,COLUMN('Vysledky kontrol dospeli'!J79)-1,FALSE)</f>
        <v>0</v>
      </c>
      <c r="V23">
        <f>VLOOKUP($A23,'Vysledky kontrol dospeli'!$B:$AA,COLUMN('Vysledky kontrol dospeli'!K79)-1,FALSE)</f>
        <v>30</v>
      </c>
      <c r="W23">
        <f>VLOOKUP($A23,'Vysledky kontrol dospeli'!$B:$AA,COLUMN('Vysledky kontrol dospeli'!L79)-1,FALSE)</f>
        <v>0</v>
      </c>
      <c r="X23">
        <f>VLOOKUP($A23,'Vysledky kontrol dospeli'!$B:$AA,COLUMN('Vysledky kontrol dospeli'!M79)-1,FALSE)</f>
        <v>0</v>
      </c>
      <c r="Y23">
        <f>VLOOKUP($A23,'Vysledky kontrol dospeli'!$B:$AA,COLUMN('Vysledky kontrol dospeli'!N79)-1,FALSE)</f>
        <v>0</v>
      </c>
      <c r="Z23">
        <f>VLOOKUP($A23,'Vysledky kontrol dospeli'!$B:$AA,COLUMN('Vysledky kontrol dospeli'!O79)-1,FALSE)</f>
        <v>0</v>
      </c>
      <c r="AA23">
        <f>VLOOKUP($A23,'Vysledky kontrol dospeli'!$B:$AA,COLUMN('Vysledky kontrol dospeli'!P79)-1,FALSE)</f>
        <v>0</v>
      </c>
      <c r="AB23">
        <f>VLOOKUP($A23,'Vysledky kontrol dospeli'!$B:$AA,COLUMN('Vysledky kontrol dospeli'!Q79)-1,FALSE)</f>
        <v>0</v>
      </c>
      <c r="AC23">
        <f>VLOOKUP($A23,'Vysledky kontrol dospeli'!$B:$AA,COLUMN('Vysledky kontrol dospeli'!R79)-1,FALSE)</f>
        <v>10</v>
      </c>
      <c r="AD23">
        <f>VLOOKUP($A23,'Vysledky kontrol dospeli'!$B:$AA,COLUMN('Vysledky kontrol dospeli'!S79)-1,FALSE)</f>
        <v>20</v>
      </c>
      <c r="AE23">
        <f>VLOOKUP($A23,'Vysledky kontrol dospeli'!$B:$AA,COLUMN('Vysledky kontrol dospeli'!T79)-1,FALSE)</f>
        <v>30</v>
      </c>
      <c r="AF23">
        <f>VLOOKUP($A23,'Vysledky kontrol dospeli'!$B:$AA,COLUMN('Vysledky kontrol dospeli'!U79)-1,FALSE)</f>
        <v>0</v>
      </c>
      <c r="AG23">
        <f>VLOOKUP($A23,'Vysledky kontrol dospeli'!$B:$AA,COLUMN('Vysledky kontrol dospeli'!V79)-1,FALSE)</f>
        <v>0</v>
      </c>
      <c r="AH23">
        <f>VLOOKUP($A23,'Vysledky kontrol dospeli'!$B:$AA,COLUMN('Vysledky kontrol dospeli'!W79)-1,FALSE)</f>
        <v>10</v>
      </c>
      <c r="AI23">
        <f>VLOOKUP($A23,'Vysledky kontrol dospeli'!$B:$AA,COLUMN('Vysledky kontrol dospeli'!X79)-1,FALSE)</f>
        <v>10</v>
      </c>
      <c r="AJ23">
        <f>VLOOKUP($A23,'Vysledky kontrol dospeli'!$B:$AA,COLUMN('Vysledky kontrol dospeli'!Y79)-1,FALSE)</f>
        <v>10</v>
      </c>
      <c r="AK23">
        <f>VLOOKUP($A23,'Vysledky kontrol dospeli'!$B:$AA,COLUMN('Vysledky kontrol dospeli'!Z79)-1,FALSE)</f>
        <v>10</v>
      </c>
      <c r="AL23">
        <f>VLOOKUP($A23,'Vysledky kontrol dospeli'!$B:$AA,COLUMN('Vysledky kontrol dospeli'!AA79)-1,FALSE)</f>
        <v>0</v>
      </c>
    </row>
    <row r="24" spans="1:38" x14ac:dyDescent="0.25">
      <c r="A24" s="4">
        <v>50</v>
      </c>
      <c r="B24" s="4" t="s">
        <v>603</v>
      </c>
      <c r="C24" s="4" t="s">
        <v>487</v>
      </c>
      <c r="D24" s="4" t="s">
        <v>573</v>
      </c>
      <c r="E24" s="4" t="s">
        <v>433</v>
      </c>
      <c r="F24" s="4" t="s">
        <v>604</v>
      </c>
      <c r="G24" s="4" t="s">
        <v>436</v>
      </c>
      <c r="H24" s="4" t="s">
        <v>437</v>
      </c>
      <c r="I24" s="17">
        <v>0.11452546296296301</v>
      </c>
      <c r="J24" s="18">
        <v>0</v>
      </c>
      <c r="K24" s="18">
        <f t="shared" si="0"/>
        <v>400</v>
      </c>
      <c r="L24" s="18">
        <f t="shared" si="1"/>
        <v>400</v>
      </c>
      <c r="M24" s="23">
        <v>22</v>
      </c>
      <c r="N24">
        <f>VLOOKUP($A24,'Vysledky kontrol dospeli'!$B:$AA,COLUMN('Vysledky kontrol dospeli'!C80)-1,FALSE)</f>
        <v>10</v>
      </c>
      <c r="O24">
        <f>VLOOKUP($A24,'Vysledky kontrol dospeli'!$B:$AA,COLUMN('Vysledky kontrol dospeli'!D80)-1,FALSE)</f>
        <v>40</v>
      </c>
      <c r="P24">
        <f>VLOOKUP($A24,'Vysledky kontrol dospeli'!$B:$AA,COLUMN('Vysledky kontrol dospeli'!E80)-1,FALSE)</f>
        <v>0</v>
      </c>
      <c r="Q24">
        <f>VLOOKUP($A24,'Vysledky kontrol dospeli'!$B:$AA,COLUMN('Vysledky kontrol dospeli'!F80)-1,FALSE)</f>
        <v>60</v>
      </c>
      <c r="R24">
        <f>VLOOKUP($A24,'Vysledky kontrol dospeli'!$B:$AA,COLUMN('Vysledky kontrol dospeli'!G80)-1,FALSE)</f>
        <v>40</v>
      </c>
      <c r="S24">
        <f>VLOOKUP($A24,'Vysledky kontrol dospeli'!$B:$AA,COLUMN('Vysledky kontrol dospeli'!H80)-1,FALSE)</f>
        <v>30</v>
      </c>
      <c r="T24">
        <f>VLOOKUP($A24,'Vysledky kontrol dospeli'!$B:$AA,COLUMN('Vysledky kontrol dospeli'!I80)-1,FALSE)</f>
        <v>0</v>
      </c>
      <c r="U24">
        <f>VLOOKUP($A24,'Vysledky kontrol dospeli'!$B:$AA,COLUMN('Vysledky kontrol dospeli'!J80)-1,FALSE)</f>
        <v>30</v>
      </c>
      <c r="V24">
        <f>VLOOKUP($A24,'Vysledky kontrol dospeli'!$B:$AA,COLUMN('Vysledky kontrol dospeli'!K80)-1,FALSE)</f>
        <v>30</v>
      </c>
      <c r="W24">
        <f>VLOOKUP($A24,'Vysledky kontrol dospeli'!$B:$AA,COLUMN('Vysledky kontrol dospeli'!L80)-1,FALSE)</f>
        <v>10</v>
      </c>
      <c r="X24">
        <f>VLOOKUP($A24,'Vysledky kontrol dospeli'!$B:$AA,COLUMN('Vysledky kontrol dospeli'!M80)-1,FALSE)</f>
        <v>20</v>
      </c>
      <c r="Y24">
        <f>VLOOKUP($A24,'Vysledky kontrol dospeli'!$B:$AA,COLUMN('Vysledky kontrol dospeli'!N80)-1,FALSE)</f>
        <v>30</v>
      </c>
      <c r="Z24">
        <f>VLOOKUP($A24,'Vysledky kontrol dospeli'!$B:$AA,COLUMN('Vysledky kontrol dospeli'!O80)-1,FALSE)</f>
        <v>20</v>
      </c>
      <c r="AA24">
        <f>VLOOKUP($A24,'Vysledky kontrol dospeli'!$B:$AA,COLUMN('Vysledky kontrol dospeli'!P80)-1,FALSE)</f>
        <v>20</v>
      </c>
      <c r="AB24">
        <f>VLOOKUP($A24,'Vysledky kontrol dospeli'!$B:$AA,COLUMN('Vysledky kontrol dospeli'!Q80)-1,FALSE)</f>
        <v>10</v>
      </c>
      <c r="AC24">
        <f>VLOOKUP($A24,'Vysledky kontrol dospeli'!$B:$AA,COLUMN('Vysledky kontrol dospeli'!R80)-1,FALSE)</f>
        <v>0</v>
      </c>
      <c r="AD24">
        <f>VLOOKUP($A24,'Vysledky kontrol dospeli'!$B:$AA,COLUMN('Vysledky kontrol dospeli'!S80)-1,FALSE)</f>
        <v>0</v>
      </c>
      <c r="AE24">
        <f>VLOOKUP($A24,'Vysledky kontrol dospeli'!$B:$AA,COLUMN('Vysledky kontrol dospeli'!T80)-1,FALSE)</f>
        <v>0</v>
      </c>
      <c r="AF24">
        <f>VLOOKUP($A24,'Vysledky kontrol dospeli'!$B:$AA,COLUMN('Vysledky kontrol dospeli'!U80)-1,FALSE)</f>
        <v>0</v>
      </c>
      <c r="AG24">
        <f>VLOOKUP($A24,'Vysledky kontrol dospeli'!$B:$AA,COLUMN('Vysledky kontrol dospeli'!V80)-1,FALSE)</f>
        <v>0</v>
      </c>
      <c r="AH24">
        <f>VLOOKUP($A24,'Vysledky kontrol dospeli'!$B:$AA,COLUMN('Vysledky kontrol dospeli'!W80)-1,FALSE)</f>
        <v>10</v>
      </c>
      <c r="AI24">
        <f>VLOOKUP($A24,'Vysledky kontrol dospeli'!$B:$AA,COLUMN('Vysledky kontrol dospeli'!X80)-1,FALSE)</f>
        <v>10</v>
      </c>
      <c r="AJ24">
        <f>VLOOKUP($A24,'Vysledky kontrol dospeli'!$B:$AA,COLUMN('Vysledky kontrol dospeli'!Y80)-1,FALSE)</f>
        <v>10</v>
      </c>
      <c r="AK24">
        <f>VLOOKUP($A24,'Vysledky kontrol dospeli'!$B:$AA,COLUMN('Vysledky kontrol dospeli'!Z80)-1,FALSE)</f>
        <v>10</v>
      </c>
      <c r="AL24">
        <f>VLOOKUP($A24,'Vysledky kontrol dospeli'!$B:$AA,COLUMN('Vysledky kontrol dospeli'!AA80)-1,FALSE)</f>
        <v>10</v>
      </c>
    </row>
    <row r="25" spans="1:38" x14ac:dyDescent="0.25">
      <c r="A25" s="4">
        <v>8</v>
      </c>
      <c r="B25" s="4" t="s">
        <v>459</v>
      </c>
      <c r="C25" s="4" t="s">
        <v>460</v>
      </c>
      <c r="D25" s="4" t="s">
        <v>461</v>
      </c>
      <c r="E25" s="4" t="s">
        <v>462</v>
      </c>
      <c r="F25" s="4"/>
      <c r="G25" s="4" t="s">
        <v>436</v>
      </c>
      <c r="H25" s="4" t="s">
        <v>437</v>
      </c>
      <c r="I25" s="17">
        <v>0.12561342592592592</v>
      </c>
      <c r="J25" s="18">
        <v>10</v>
      </c>
      <c r="K25" s="18">
        <f t="shared" si="0"/>
        <v>410</v>
      </c>
      <c r="L25" s="18">
        <f t="shared" si="1"/>
        <v>400</v>
      </c>
      <c r="M25" s="23">
        <v>23</v>
      </c>
      <c r="N25">
        <f>VLOOKUP($A25,'Vysledky kontrol dospeli'!$B:$AA,COLUMN('Vysledky kontrol dospeli'!C81)-1,FALSE)</f>
        <v>10</v>
      </c>
      <c r="O25">
        <f>VLOOKUP($A25,'Vysledky kontrol dospeli'!$B:$AA,COLUMN('Vysledky kontrol dospeli'!D81)-1,FALSE)</f>
        <v>40</v>
      </c>
      <c r="P25">
        <f>VLOOKUP($A25,'Vysledky kontrol dospeli'!$B:$AA,COLUMN('Vysledky kontrol dospeli'!E81)-1,FALSE)</f>
        <v>0</v>
      </c>
      <c r="Q25">
        <f>VLOOKUP($A25,'Vysledky kontrol dospeli'!$B:$AA,COLUMN('Vysledky kontrol dospeli'!F81)-1,FALSE)</f>
        <v>60</v>
      </c>
      <c r="R25">
        <f>VLOOKUP($A25,'Vysledky kontrol dospeli'!$B:$AA,COLUMN('Vysledky kontrol dospeli'!G81)-1,FALSE)</f>
        <v>40</v>
      </c>
      <c r="S25">
        <f>VLOOKUP($A25,'Vysledky kontrol dospeli'!$B:$AA,COLUMN('Vysledky kontrol dospeli'!H81)-1,FALSE)</f>
        <v>30</v>
      </c>
      <c r="T25">
        <f>VLOOKUP($A25,'Vysledky kontrol dospeli'!$B:$AA,COLUMN('Vysledky kontrol dospeli'!I81)-1,FALSE)</f>
        <v>0</v>
      </c>
      <c r="U25">
        <f>VLOOKUP($A25,'Vysledky kontrol dospeli'!$B:$AA,COLUMN('Vysledky kontrol dospeli'!J81)-1,FALSE)</f>
        <v>30</v>
      </c>
      <c r="V25">
        <f>VLOOKUP($A25,'Vysledky kontrol dospeli'!$B:$AA,COLUMN('Vysledky kontrol dospeli'!K81)-1,FALSE)</f>
        <v>30</v>
      </c>
      <c r="W25">
        <f>VLOOKUP($A25,'Vysledky kontrol dospeli'!$B:$AA,COLUMN('Vysledky kontrol dospeli'!L81)-1,FALSE)</f>
        <v>10</v>
      </c>
      <c r="X25">
        <f>VLOOKUP($A25,'Vysledky kontrol dospeli'!$B:$AA,COLUMN('Vysledky kontrol dospeli'!M81)-1,FALSE)</f>
        <v>20</v>
      </c>
      <c r="Y25">
        <f>VLOOKUP($A25,'Vysledky kontrol dospeli'!$B:$AA,COLUMN('Vysledky kontrol dospeli'!N81)-1,FALSE)</f>
        <v>30</v>
      </c>
      <c r="Z25">
        <f>VLOOKUP($A25,'Vysledky kontrol dospeli'!$B:$AA,COLUMN('Vysledky kontrol dospeli'!O81)-1,FALSE)</f>
        <v>20</v>
      </c>
      <c r="AA25">
        <f>VLOOKUP($A25,'Vysledky kontrol dospeli'!$B:$AA,COLUMN('Vysledky kontrol dospeli'!P81)-1,FALSE)</f>
        <v>20</v>
      </c>
      <c r="AB25">
        <f>VLOOKUP($A25,'Vysledky kontrol dospeli'!$B:$AA,COLUMN('Vysledky kontrol dospeli'!Q81)-1,FALSE)</f>
        <v>10</v>
      </c>
      <c r="AC25">
        <f>VLOOKUP($A25,'Vysledky kontrol dospeli'!$B:$AA,COLUMN('Vysledky kontrol dospeli'!R81)-1,FALSE)</f>
        <v>10</v>
      </c>
      <c r="AD25">
        <f>VLOOKUP($A25,'Vysledky kontrol dospeli'!$B:$AA,COLUMN('Vysledky kontrol dospeli'!S81)-1,FALSE)</f>
        <v>20</v>
      </c>
      <c r="AE25">
        <f>VLOOKUP($A25,'Vysledky kontrol dospeli'!$B:$AA,COLUMN('Vysledky kontrol dospeli'!T81)-1,FALSE)</f>
        <v>0</v>
      </c>
      <c r="AF25">
        <f>VLOOKUP($A25,'Vysledky kontrol dospeli'!$B:$AA,COLUMN('Vysledky kontrol dospeli'!U81)-1,FALSE)</f>
        <v>0</v>
      </c>
      <c r="AG25">
        <f>VLOOKUP($A25,'Vysledky kontrol dospeli'!$B:$AA,COLUMN('Vysledky kontrol dospeli'!V81)-1,FALSE)</f>
        <v>0</v>
      </c>
      <c r="AH25">
        <f>VLOOKUP($A25,'Vysledky kontrol dospeli'!$B:$AA,COLUMN('Vysledky kontrol dospeli'!W81)-1,FALSE)</f>
        <v>0</v>
      </c>
      <c r="AI25">
        <f>VLOOKUP($A25,'Vysledky kontrol dospeli'!$B:$AA,COLUMN('Vysledky kontrol dospeli'!X81)-1,FALSE)</f>
        <v>10</v>
      </c>
      <c r="AJ25">
        <f>VLOOKUP($A25,'Vysledky kontrol dospeli'!$B:$AA,COLUMN('Vysledky kontrol dospeli'!Y81)-1,FALSE)</f>
        <v>10</v>
      </c>
      <c r="AK25">
        <f>VLOOKUP($A25,'Vysledky kontrol dospeli'!$B:$AA,COLUMN('Vysledky kontrol dospeli'!Z81)-1,FALSE)</f>
        <v>10</v>
      </c>
      <c r="AL25">
        <f>VLOOKUP($A25,'Vysledky kontrol dospeli'!$B:$AA,COLUMN('Vysledky kontrol dospeli'!AA81)-1,FALSE)</f>
        <v>0</v>
      </c>
    </row>
    <row r="26" spans="1:38" x14ac:dyDescent="0.25">
      <c r="A26" s="4">
        <v>99</v>
      </c>
      <c r="B26" s="4" t="s">
        <v>756</v>
      </c>
      <c r="C26" s="4" t="s">
        <v>125</v>
      </c>
      <c r="D26" s="4" t="s">
        <v>590</v>
      </c>
      <c r="E26" s="4" t="s">
        <v>259</v>
      </c>
      <c r="F26" s="4" t="s">
        <v>757</v>
      </c>
      <c r="G26" s="4" t="s">
        <v>436</v>
      </c>
      <c r="H26" s="4" t="s">
        <v>437</v>
      </c>
      <c r="I26" s="17">
        <v>0.12568287037037046</v>
      </c>
      <c r="J26" s="18">
        <v>10</v>
      </c>
      <c r="K26" s="18">
        <f t="shared" si="0"/>
        <v>390</v>
      </c>
      <c r="L26" s="18">
        <f t="shared" si="1"/>
        <v>380</v>
      </c>
      <c r="M26" s="23">
        <v>24</v>
      </c>
      <c r="N26">
        <f>VLOOKUP($A26,'Vysledky kontrol dospeli'!$B:$AA,COLUMN('Vysledky kontrol dospeli'!C82)-1,FALSE)</f>
        <v>10</v>
      </c>
      <c r="O26">
        <f>VLOOKUP($A26,'Vysledky kontrol dospeli'!$B:$AA,COLUMN('Vysledky kontrol dospeli'!D82)-1,FALSE)</f>
        <v>0</v>
      </c>
      <c r="P26">
        <f>VLOOKUP($A26,'Vysledky kontrol dospeli'!$B:$AA,COLUMN('Vysledky kontrol dospeli'!E82)-1,FALSE)</f>
        <v>60</v>
      </c>
      <c r="Q26">
        <f>VLOOKUP($A26,'Vysledky kontrol dospeli'!$B:$AA,COLUMN('Vysledky kontrol dospeli'!F82)-1,FALSE)</f>
        <v>60</v>
      </c>
      <c r="R26">
        <f>VLOOKUP($A26,'Vysledky kontrol dospeli'!$B:$AA,COLUMN('Vysledky kontrol dospeli'!G82)-1,FALSE)</f>
        <v>40</v>
      </c>
      <c r="S26">
        <f>VLOOKUP($A26,'Vysledky kontrol dospeli'!$B:$AA,COLUMN('Vysledky kontrol dospeli'!H82)-1,FALSE)</f>
        <v>30</v>
      </c>
      <c r="T26">
        <f>VLOOKUP($A26,'Vysledky kontrol dospeli'!$B:$AA,COLUMN('Vysledky kontrol dospeli'!I82)-1,FALSE)</f>
        <v>70</v>
      </c>
      <c r="U26">
        <f>VLOOKUP($A26,'Vysledky kontrol dospeli'!$B:$AA,COLUMN('Vysledky kontrol dospeli'!J82)-1,FALSE)</f>
        <v>0</v>
      </c>
      <c r="V26">
        <f>VLOOKUP($A26,'Vysledky kontrol dospeli'!$B:$AA,COLUMN('Vysledky kontrol dospeli'!K82)-1,FALSE)</f>
        <v>0</v>
      </c>
      <c r="W26">
        <f>VLOOKUP($A26,'Vysledky kontrol dospeli'!$B:$AA,COLUMN('Vysledky kontrol dospeli'!L82)-1,FALSE)</f>
        <v>0</v>
      </c>
      <c r="X26">
        <f>VLOOKUP($A26,'Vysledky kontrol dospeli'!$B:$AA,COLUMN('Vysledky kontrol dospeli'!M82)-1,FALSE)</f>
        <v>0</v>
      </c>
      <c r="Y26">
        <f>VLOOKUP($A26,'Vysledky kontrol dospeli'!$B:$AA,COLUMN('Vysledky kontrol dospeli'!N82)-1,FALSE)</f>
        <v>0</v>
      </c>
      <c r="Z26">
        <f>VLOOKUP($A26,'Vysledky kontrol dospeli'!$B:$AA,COLUMN('Vysledky kontrol dospeli'!O82)-1,FALSE)</f>
        <v>0</v>
      </c>
      <c r="AA26">
        <f>VLOOKUP($A26,'Vysledky kontrol dospeli'!$B:$AA,COLUMN('Vysledky kontrol dospeli'!P82)-1,FALSE)</f>
        <v>0</v>
      </c>
      <c r="AB26">
        <f>VLOOKUP($A26,'Vysledky kontrol dospeli'!$B:$AA,COLUMN('Vysledky kontrol dospeli'!Q82)-1,FALSE)</f>
        <v>10</v>
      </c>
      <c r="AC26">
        <f>VLOOKUP($A26,'Vysledky kontrol dospeli'!$B:$AA,COLUMN('Vysledky kontrol dospeli'!R82)-1,FALSE)</f>
        <v>0</v>
      </c>
      <c r="AD26">
        <f>VLOOKUP($A26,'Vysledky kontrol dospeli'!$B:$AA,COLUMN('Vysledky kontrol dospeli'!S82)-1,FALSE)</f>
        <v>20</v>
      </c>
      <c r="AE26">
        <f>VLOOKUP($A26,'Vysledky kontrol dospeli'!$B:$AA,COLUMN('Vysledky kontrol dospeli'!T82)-1,FALSE)</f>
        <v>30</v>
      </c>
      <c r="AF26">
        <f>VLOOKUP($A26,'Vysledky kontrol dospeli'!$B:$AA,COLUMN('Vysledky kontrol dospeli'!U82)-1,FALSE)</f>
        <v>0</v>
      </c>
      <c r="AG26">
        <f>VLOOKUP($A26,'Vysledky kontrol dospeli'!$B:$AA,COLUMN('Vysledky kontrol dospeli'!V82)-1,FALSE)</f>
        <v>20</v>
      </c>
      <c r="AH26">
        <f>VLOOKUP($A26,'Vysledky kontrol dospeli'!$B:$AA,COLUMN('Vysledky kontrol dospeli'!W82)-1,FALSE)</f>
        <v>10</v>
      </c>
      <c r="AI26">
        <f>VLOOKUP($A26,'Vysledky kontrol dospeli'!$B:$AA,COLUMN('Vysledky kontrol dospeli'!X82)-1,FALSE)</f>
        <v>10</v>
      </c>
      <c r="AJ26">
        <f>VLOOKUP($A26,'Vysledky kontrol dospeli'!$B:$AA,COLUMN('Vysledky kontrol dospeli'!Y82)-1,FALSE)</f>
        <v>0</v>
      </c>
      <c r="AK26">
        <f>VLOOKUP($A26,'Vysledky kontrol dospeli'!$B:$AA,COLUMN('Vysledky kontrol dospeli'!Z82)-1,FALSE)</f>
        <v>10</v>
      </c>
      <c r="AL26">
        <f>VLOOKUP($A26,'Vysledky kontrol dospeli'!$B:$AA,COLUMN('Vysledky kontrol dospeli'!AA82)-1,FALSE)</f>
        <v>10</v>
      </c>
    </row>
    <row r="27" spans="1:38" x14ac:dyDescent="0.25">
      <c r="A27" s="4">
        <v>90</v>
      </c>
      <c r="B27" s="4" t="s">
        <v>731</v>
      </c>
      <c r="C27" s="4" t="s">
        <v>494</v>
      </c>
      <c r="D27" s="4" t="s">
        <v>732</v>
      </c>
      <c r="E27" s="4" t="s">
        <v>109</v>
      </c>
      <c r="F27" s="4"/>
      <c r="G27" s="4" t="s">
        <v>436</v>
      </c>
      <c r="H27" s="4" t="s">
        <v>437</v>
      </c>
      <c r="I27" s="17">
        <v>0.11710648148148153</v>
      </c>
      <c r="J27" s="18">
        <v>0</v>
      </c>
      <c r="K27" s="18">
        <f t="shared" si="0"/>
        <v>370</v>
      </c>
      <c r="L27" s="18">
        <f t="shared" si="1"/>
        <v>370</v>
      </c>
      <c r="M27" s="23">
        <v>25</v>
      </c>
      <c r="N27">
        <f>VLOOKUP($A27,'Vysledky kontrol dospeli'!$B:$AA,COLUMN('Vysledky kontrol dospeli'!C83)-1,FALSE)</f>
        <v>10</v>
      </c>
      <c r="O27">
        <f>VLOOKUP($A27,'Vysledky kontrol dospeli'!$B:$AA,COLUMN('Vysledky kontrol dospeli'!D83)-1,FALSE)</f>
        <v>0</v>
      </c>
      <c r="P27">
        <f>VLOOKUP($A27,'Vysledky kontrol dospeli'!$B:$AA,COLUMN('Vysledky kontrol dospeli'!E83)-1,FALSE)</f>
        <v>0</v>
      </c>
      <c r="Q27">
        <f>VLOOKUP($A27,'Vysledky kontrol dospeli'!$B:$AA,COLUMN('Vysledky kontrol dospeli'!F83)-1,FALSE)</f>
        <v>60</v>
      </c>
      <c r="R27">
        <f>VLOOKUP($A27,'Vysledky kontrol dospeli'!$B:$AA,COLUMN('Vysledky kontrol dospeli'!G83)-1,FALSE)</f>
        <v>40</v>
      </c>
      <c r="S27">
        <f>VLOOKUP($A27,'Vysledky kontrol dospeli'!$B:$AA,COLUMN('Vysledky kontrol dospeli'!H83)-1,FALSE)</f>
        <v>30</v>
      </c>
      <c r="T27">
        <f>VLOOKUP($A27,'Vysledky kontrol dospeli'!$B:$AA,COLUMN('Vysledky kontrol dospeli'!I83)-1,FALSE)</f>
        <v>70</v>
      </c>
      <c r="U27">
        <f>VLOOKUP($A27,'Vysledky kontrol dospeli'!$B:$AA,COLUMN('Vysledky kontrol dospeli'!J83)-1,FALSE)</f>
        <v>30</v>
      </c>
      <c r="V27">
        <f>VLOOKUP($A27,'Vysledky kontrol dospeli'!$B:$AA,COLUMN('Vysledky kontrol dospeli'!K83)-1,FALSE)</f>
        <v>0</v>
      </c>
      <c r="W27">
        <f>VLOOKUP($A27,'Vysledky kontrol dospeli'!$B:$AA,COLUMN('Vysledky kontrol dospeli'!L83)-1,FALSE)</f>
        <v>10</v>
      </c>
      <c r="X27">
        <f>VLOOKUP($A27,'Vysledky kontrol dospeli'!$B:$AA,COLUMN('Vysledky kontrol dospeli'!M83)-1,FALSE)</f>
        <v>20</v>
      </c>
      <c r="Y27">
        <f>VLOOKUP($A27,'Vysledky kontrol dospeli'!$B:$AA,COLUMN('Vysledky kontrol dospeli'!N83)-1,FALSE)</f>
        <v>30</v>
      </c>
      <c r="Z27">
        <f>VLOOKUP($A27,'Vysledky kontrol dospeli'!$B:$AA,COLUMN('Vysledky kontrol dospeli'!O83)-1,FALSE)</f>
        <v>20</v>
      </c>
      <c r="AA27">
        <f>VLOOKUP($A27,'Vysledky kontrol dospeli'!$B:$AA,COLUMN('Vysledky kontrol dospeli'!P83)-1,FALSE)</f>
        <v>20</v>
      </c>
      <c r="AB27">
        <f>VLOOKUP($A27,'Vysledky kontrol dospeli'!$B:$AA,COLUMN('Vysledky kontrol dospeli'!Q83)-1,FALSE)</f>
        <v>10</v>
      </c>
      <c r="AC27">
        <f>VLOOKUP($A27,'Vysledky kontrol dospeli'!$B:$AA,COLUMN('Vysledky kontrol dospeli'!R83)-1,FALSE)</f>
        <v>0</v>
      </c>
      <c r="AD27">
        <f>VLOOKUP($A27,'Vysledky kontrol dospeli'!$B:$AA,COLUMN('Vysledky kontrol dospeli'!S83)-1,FALSE)</f>
        <v>0</v>
      </c>
      <c r="AE27">
        <f>VLOOKUP($A27,'Vysledky kontrol dospeli'!$B:$AA,COLUMN('Vysledky kontrol dospeli'!T83)-1,FALSE)</f>
        <v>0</v>
      </c>
      <c r="AF27">
        <f>VLOOKUP($A27,'Vysledky kontrol dospeli'!$B:$AA,COLUMN('Vysledky kontrol dospeli'!U83)-1,FALSE)</f>
        <v>0</v>
      </c>
      <c r="AG27">
        <f>VLOOKUP($A27,'Vysledky kontrol dospeli'!$B:$AA,COLUMN('Vysledky kontrol dospeli'!V83)-1,FALSE)</f>
        <v>0</v>
      </c>
      <c r="AH27">
        <f>VLOOKUP($A27,'Vysledky kontrol dospeli'!$B:$AA,COLUMN('Vysledky kontrol dospeli'!W83)-1,FALSE)</f>
        <v>10</v>
      </c>
      <c r="AI27">
        <f>VLOOKUP($A27,'Vysledky kontrol dospeli'!$B:$AA,COLUMN('Vysledky kontrol dospeli'!X83)-1,FALSE)</f>
        <v>10</v>
      </c>
      <c r="AJ27">
        <f>VLOOKUP($A27,'Vysledky kontrol dospeli'!$B:$AA,COLUMN('Vysledky kontrol dospeli'!Y83)-1,FALSE)</f>
        <v>0</v>
      </c>
      <c r="AK27">
        <f>VLOOKUP($A27,'Vysledky kontrol dospeli'!$B:$AA,COLUMN('Vysledky kontrol dospeli'!Z83)-1,FALSE)</f>
        <v>0</v>
      </c>
      <c r="AL27">
        <f>VLOOKUP($A27,'Vysledky kontrol dospeli'!$B:$AA,COLUMN('Vysledky kontrol dospeli'!AA83)-1,FALSE)</f>
        <v>0</v>
      </c>
    </row>
    <row r="28" spans="1:38" x14ac:dyDescent="0.25">
      <c r="A28" s="4">
        <v>140</v>
      </c>
      <c r="B28" s="4" t="s">
        <v>882</v>
      </c>
      <c r="C28" s="4" t="s">
        <v>433</v>
      </c>
      <c r="D28" s="4" t="s">
        <v>883</v>
      </c>
      <c r="E28" s="4" t="s">
        <v>884</v>
      </c>
      <c r="F28" s="4" t="s">
        <v>885</v>
      </c>
      <c r="G28" s="4" t="s">
        <v>436</v>
      </c>
      <c r="H28" s="4" t="s">
        <v>437</v>
      </c>
      <c r="I28" s="17">
        <v>0.12412037037037055</v>
      </c>
      <c r="J28" s="18">
        <v>0</v>
      </c>
      <c r="K28" s="18">
        <f t="shared" si="0"/>
        <v>370</v>
      </c>
      <c r="L28" s="18">
        <f t="shared" si="1"/>
        <v>370</v>
      </c>
      <c r="M28" s="23">
        <v>26</v>
      </c>
      <c r="N28">
        <f>VLOOKUP($A28,'Vysledky kontrol dospeli'!$B:$AA,COLUMN('Vysledky kontrol dospeli'!C84)-1,FALSE)</f>
        <v>0</v>
      </c>
      <c r="O28">
        <f>VLOOKUP($A28,'Vysledky kontrol dospeli'!$B:$AA,COLUMN('Vysledky kontrol dospeli'!D84)-1,FALSE)</f>
        <v>40</v>
      </c>
      <c r="P28">
        <f>VLOOKUP($A28,'Vysledky kontrol dospeli'!$B:$AA,COLUMN('Vysledky kontrol dospeli'!E84)-1,FALSE)</f>
        <v>60</v>
      </c>
      <c r="Q28">
        <f>VLOOKUP($A28,'Vysledky kontrol dospeli'!$B:$AA,COLUMN('Vysledky kontrol dospeli'!F84)-1,FALSE)</f>
        <v>0</v>
      </c>
      <c r="R28">
        <f>VLOOKUP($A28,'Vysledky kontrol dospeli'!$B:$AA,COLUMN('Vysledky kontrol dospeli'!G84)-1,FALSE)</f>
        <v>40</v>
      </c>
      <c r="S28">
        <f>VLOOKUP($A28,'Vysledky kontrol dospeli'!$B:$AA,COLUMN('Vysledky kontrol dospeli'!H84)-1,FALSE)</f>
        <v>30</v>
      </c>
      <c r="T28">
        <f>VLOOKUP($A28,'Vysledky kontrol dospeli'!$B:$AA,COLUMN('Vysledky kontrol dospeli'!I84)-1,FALSE)</f>
        <v>70</v>
      </c>
      <c r="U28">
        <f>VLOOKUP($A28,'Vysledky kontrol dospeli'!$B:$AA,COLUMN('Vysledky kontrol dospeli'!J84)-1,FALSE)</f>
        <v>0</v>
      </c>
      <c r="V28">
        <f>VLOOKUP($A28,'Vysledky kontrol dospeli'!$B:$AA,COLUMN('Vysledky kontrol dospeli'!K84)-1,FALSE)</f>
        <v>0</v>
      </c>
      <c r="W28">
        <f>VLOOKUP($A28,'Vysledky kontrol dospeli'!$B:$AA,COLUMN('Vysledky kontrol dospeli'!L84)-1,FALSE)</f>
        <v>0</v>
      </c>
      <c r="X28">
        <f>VLOOKUP($A28,'Vysledky kontrol dospeli'!$B:$AA,COLUMN('Vysledky kontrol dospeli'!M84)-1,FALSE)</f>
        <v>0</v>
      </c>
      <c r="Y28">
        <f>VLOOKUP($A28,'Vysledky kontrol dospeli'!$B:$AA,COLUMN('Vysledky kontrol dospeli'!N84)-1,FALSE)</f>
        <v>0</v>
      </c>
      <c r="Z28">
        <f>VLOOKUP($A28,'Vysledky kontrol dospeli'!$B:$AA,COLUMN('Vysledky kontrol dospeli'!O84)-1,FALSE)</f>
        <v>0</v>
      </c>
      <c r="AA28">
        <f>VLOOKUP($A28,'Vysledky kontrol dospeli'!$B:$AA,COLUMN('Vysledky kontrol dospeli'!P84)-1,FALSE)</f>
        <v>0</v>
      </c>
      <c r="AB28">
        <f>VLOOKUP($A28,'Vysledky kontrol dospeli'!$B:$AA,COLUMN('Vysledky kontrol dospeli'!Q84)-1,FALSE)</f>
        <v>10</v>
      </c>
      <c r="AC28">
        <f>VLOOKUP($A28,'Vysledky kontrol dospeli'!$B:$AA,COLUMN('Vysledky kontrol dospeli'!R84)-1,FALSE)</f>
        <v>10</v>
      </c>
      <c r="AD28">
        <f>VLOOKUP($A28,'Vysledky kontrol dospeli'!$B:$AA,COLUMN('Vysledky kontrol dospeli'!S84)-1,FALSE)</f>
        <v>20</v>
      </c>
      <c r="AE28">
        <f>VLOOKUP($A28,'Vysledky kontrol dospeli'!$B:$AA,COLUMN('Vysledky kontrol dospeli'!T84)-1,FALSE)</f>
        <v>30</v>
      </c>
      <c r="AF28">
        <f>VLOOKUP($A28,'Vysledky kontrol dospeli'!$B:$AA,COLUMN('Vysledky kontrol dospeli'!U84)-1,FALSE)</f>
        <v>10</v>
      </c>
      <c r="AG28">
        <f>VLOOKUP($A28,'Vysledky kontrol dospeli'!$B:$AA,COLUMN('Vysledky kontrol dospeli'!V84)-1,FALSE)</f>
        <v>20</v>
      </c>
      <c r="AH28">
        <f>VLOOKUP($A28,'Vysledky kontrol dospeli'!$B:$AA,COLUMN('Vysledky kontrol dospeli'!W84)-1,FALSE)</f>
        <v>10</v>
      </c>
      <c r="AI28">
        <f>VLOOKUP($A28,'Vysledky kontrol dospeli'!$B:$AA,COLUMN('Vysledky kontrol dospeli'!X84)-1,FALSE)</f>
        <v>10</v>
      </c>
      <c r="AJ28">
        <f>VLOOKUP($A28,'Vysledky kontrol dospeli'!$B:$AA,COLUMN('Vysledky kontrol dospeli'!Y84)-1,FALSE)</f>
        <v>10</v>
      </c>
      <c r="AK28">
        <f>VLOOKUP($A28,'Vysledky kontrol dospeli'!$B:$AA,COLUMN('Vysledky kontrol dospeli'!Z84)-1,FALSE)</f>
        <v>0</v>
      </c>
      <c r="AL28">
        <f>VLOOKUP($A28,'Vysledky kontrol dospeli'!$B:$AA,COLUMN('Vysledky kontrol dospeli'!AA84)-1,FALSE)</f>
        <v>0</v>
      </c>
    </row>
    <row r="29" spans="1:38" x14ac:dyDescent="0.25">
      <c r="A29" s="4">
        <v>4</v>
      </c>
      <c r="B29" s="4" t="s">
        <v>442</v>
      </c>
      <c r="C29" s="4" t="s">
        <v>443</v>
      </c>
      <c r="D29" s="4" t="s">
        <v>444</v>
      </c>
      <c r="E29" s="4" t="s">
        <v>445</v>
      </c>
      <c r="F29" s="4"/>
      <c r="G29" s="4" t="s">
        <v>436</v>
      </c>
      <c r="H29" s="4" t="s">
        <v>437</v>
      </c>
      <c r="I29" s="17">
        <v>0.12486111111111109</v>
      </c>
      <c r="J29" s="18">
        <v>0</v>
      </c>
      <c r="K29" s="18">
        <f t="shared" si="0"/>
        <v>370</v>
      </c>
      <c r="L29" s="18">
        <f t="shared" si="1"/>
        <v>370</v>
      </c>
      <c r="M29" s="23">
        <v>27</v>
      </c>
      <c r="N29">
        <f>VLOOKUP($A29,'Vysledky kontrol dospeli'!$B:$AA,COLUMN('Vysledky kontrol dospeli'!C85)-1,FALSE)</f>
        <v>10</v>
      </c>
      <c r="O29">
        <f>VLOOKUP($A29,'Vysledky kontrol dospeli'!$B:$AA,COLUMN('Vysledky kontrol dospeli'!D85)-1,FALSE)</f>
        <v>0</v>
      </c>
      <c r="P29">
        <f>VLOOKUP($A29,'Vysledky kontrol dospeli'!$B:$AA,COLUMN('Vysledky kontrol dospeli'!E85)-1,FALSE)</f>
        <v>60</v>
      </c>
      <c r="Q29">
        <f>VLOOKUP($A29,'Vysledky kontrol dospeli'!$B:$AA,COLUMN('Vysledky kontrol dospeli'!F85)-1,FALSE)</f>
        <v>0</v>
      </c>
      <c r="R29">
        <f>VLOOKUP($A29,'Vysledky kontrol dospeli'!$B:$AA,COLUMN('Vysledky kontrol dospeli'!G85)-1,FALSE)</f>
        <v>40</v>
      </c>
      <c r="S29">
        <f>VLOOKUP($A29,'Vysledky kontrol dospeli'!$B:$AA,COLUMN('Vysledky kontrol dospeli'!H85)-1,FALSE)</f>
        <v>30</v>
      </c>
      <c r="T29">
        <f>VLOOKUP($A29,'Vysledky kontrol dospeli'!$B:$AA,COLUMN('Vysledky kontrol dospeli'!I85)-1,FALSE)</f>
        <v>70</v>
      </c>
      <c r="U29">
        <f>VLOOKUP($A29,'Vysledky kontrol dospeli'!$B:$AA,COLUMN('Vysledky kontrol dospeli'!J85)-1,FALSE)</f>
        <v>30</v>
      </c>
      <c r="V29">
        <f>VLOOKUP($A29,'Vysledky kontrol dospeli'!$B:$AA,COLUMN('Vysledky kontrol dospeli'!K85)-1,FALSE)</f>
        <v>0</v>
      </c>
      <c r="W29">
        <f>VLOOKUP($A29,'Vysledky kontrol dospeli'!$B:$AA,COLUMN('Vysledky kontrol dospeli'!L85)-1,FALSE)</f>
        <v>0</v>
      </c>
      <c r="X29">
        <f>VLOOKUP($A29,'Vysledky kontrol dospeli'!$B:$AA,COLUMN('Vysledky kontrol dospeli'!M85)-1,FALSE)</f>
        <v>0</v>
      </c>
      <c r="Y29">
        <f>VLOOKUP($A29,'Vysledky kontrol dospeli'!$B:$AA,COLUMN('Vysledky kontrol dospeli'!N85)-1,FALSE)</f>
        <v>0</v>
      </c>
      <c r="Z29">
        <f>VLOOKUP($A29,'Vysledky kontrol dospeli'!$B:$AA,COLUMN('Vysledky kontrol dospeli'!O85)-1,FALSE)</f>
        <v>0</v>
      </c>
      <c r="AA29">
        <f>VLOOKUP($A29,'Vysledky kontrol dospeli'!$B:$AA,COLUMN('Vysledky kontrol dospeli'!P85)-1,FALSE)</f>
        <v>20</v>
      </c>
      <c r="AB29">
        <f>VLOOKUP($A29,'Vysledky kontrol dospeli'!$B:$AA,COLUMN('Vysledky kontrol dospeli'!Q85)-1,FALSE)</f>
        <v>10</v>
      </c>
      <c r="AC29">
        <f>VLOOKUP($A29,'Vysledky kontrol dospeli'!$B:$AA,COLUMN('Vysledky kontrol dospeli'!R85)-1,FALSE)</f>
        <v>10</v>
      </c>
      <c r="AD29">
        <f>VLOOKUP($A29,'Vysledky kontrol dospeli'!$B:$AA,COLUMN('Vysledky kontrol dospeli'!S85)-1,FALSE)</f>
        <v>20</v>
      </c>
      <c r="AE29">
        <f>VLOOKUP($A29,'Vysledky kontrol dospeli'!$B:$AA,COLUMN('Vysledky kontrol dospeli'!T85)-1,FALSE)</f>
        <v>30</v>
      </c>
      <c r="AF29">
        <f>VLOOKUP($A29,'Vysledky kontrol dospeli'!$B:$AA,COLUMN('Vysledky kontrol dospeli'!U85)-1,FALSE)</f>
        <v>0</v>
      </c>
      <c r="AG29">
        <f>VLOOKUP($A29,'Vysledky kontrol dospeli'!$B:$AA,COLUMN('Vysledky kontrol dospeli'!V85)-1,FALSE)</f>
        <v>0</v>
      </c>
      <c r="AH29">
        <f>VLOOKUP($A29,'Vysledky kontrol dospeli'!$B:$AA,COLUMN('Vysledky kontrol dospeli'!W85)-1,FALSE)</f>
        <v>10</v>
      </c>
      <c r="AI29">
        <f>VLOOKUP($A29,'Vysledky kontrol dospeli'!$B:$AA,COLUMN('Vysledky kontrol dospeli'!X85)-1,FALSE)</f>
        <v>10</v>
      </c>
      <c r="AJ29">
        <f>VLOOKUP($A29,'Vysledky kontrol dospeli'!$B:$AA,COLUMN('Vysledky kontrol dospeli'!Y85)-1,FALSE)</f>
        <v>10</v>
      </c>
      <c r="AK29">
        <f>VLOOKUP($A29,'Vysledky kontrol dospeli'!$B:$AA,COLUMN('Vysledky kontrol dospeli'!Z85)-1,FALSE)</f>
        <v>10</v>
      </c>
      <c r="AL29">
        <f>VLOOKUP($A29,'Vysledky kontrol dospeli'!$B:$AA,COLUMN('Vysledky kontrol dospeli'!AA85)-1,FALSE)</f>
        <v>0</v>
      </c>
    </row>
    <row r="30" spans="1:38" x14ac:dyDescent="0.25">
      <c r="A30" s="4">
        <v>78</v>
      </c>
      <c r="B30" s="4" t="s">
        <v>694</v>
      </c>
      <c r="C30" s="4" t="s">
        <v>695</v>
      </c>
      <c r="D30" s="4" t="s">
        <v>696</v>
      </c>
      <c r="E30" s="4" t="s">
        <v>138</v>
      </c>
      <c r="F30" s="4"/>
      <c r="G30" s="4" t="s">
        <v>436</v>
      </c>
      <c r="H30" s="4" t="s">
        <v>437</v>
      </c>
      <c r="I30" s="17">
        <v>0.11145833333333341</v>
      </c>
      <c r="J30" s="18">
        <v>0</v>
      </c>
      <c r="K30" s="18">
        <f t="shared" si="0"/>
        <v>360</v>
      </c>
      <c r="L30" s="18">
        <f t="shared" si="1"/>
        <v>360</v>
      </c>
      <c r="M30" s="23">
        <v>28</v>
      </c>
      <c r="N30">
        <f>VLOOKUP($A30,'Vysledky kontrol dospeli'!$B:$AA,COLUMN('Vysledky kontrol dospeli'!C86)-1,FALSE)</f>
        <v>10</v>
      </c>
      <c r="O30">
        <f>VLOOKUP($A30,'Vysledky kontrol dospeli'!$B:$AA,COLUMN('Vysledky kontrol dospeli'!D86)-1,FALSE)</f>
        <v>0</v>
      </c>
      <c r="P30">
        <f>VLOOKUP($A30,'Vysledky kontrol dospeli'!$B:$AA,COLUMN('Vysledky kontrol dospeli'!E86)-1,FALSE)</f>
        <v>60</v>
      </c>
      <c r="Q30">
        <f>VLOOKUP($A30,'Vysledky kontrol dospeli'!$B:$AA,COLUMN('Vysledky kontrol dospeli'!F86)-1,FALSE)</f>
        <v>0</v>
      </c>
      <c r="R30">
        <f>VLOOKUP($A30,'Vysledky kontrol dospeli'!$B:$AA,COLUMN('Vysledky kontrol dospeli'!G86)-1,FALSE)</f>
        <v>40</v>
      </c>
      <c r="S30">
        <f>VLOOKUP($A30,'Vysledky kontrol dospeli'!$B:$AA,COLUMN('Vysledky kontrol dospeli'!H86)-1,FALSE)</f>
        <v>30</v>
      </c>
      <c r="T30">
        <f>VLOOKUP($A30,'Vysledky kontrol dospeli'!$B:$AA,COLUMN('Vysledky kontrol dospeli'!I86)-1,FALSE)</f>
        <v>70</v>
      </c>
      <c r="U30">
        <f>VLOOKUP($A30,'Vysledky kontrol dospeli'!$B:$AA,COLUMN('Vysledky kontrol dospeli'!J86)-1,FALSE)</f>
        <v>30</v>
      </c>
      <c r="V30">
        <f>VLOOKUP($A30,'Vysledky kontrol dospeli'!$B:$AA,COLUMN('Vysledky kontrol dospeli'!K86)-1,FALSE)</f>
        <v>0</v>
      </c>
      <c r="W30">
        <f>VLOOKUP($A30,'Vysledky kontrol dospeli'!$B:$AA,COLUMN('Vysledky kontrol dospeli'!L86)-1,FALSE)</f>
        <v>0</v>
      </c>
      <c r="X30">
        <f>VLOOKUP($A30,'Vysledky kontrol dospeli'!$B:$AA,COLUMN('Vysledky kontrol dospeli'!M86)-1,FALSE)</f>
        <v>0</v>
      </c>
      <c r="Y30">
        <f>VLOOKUP($A30,'Vysledky kontrol dospeli'!$B:$AA,COLUMN('Vysledky kontrol dospeli'!N86)-1,FALSE)</f>
        <v>0</v>
      </c>
      <c r="Z30">
        <f>VLOOKUP($A30,'Vysledky kontrol dospeli'!$B:$AA,COLUMN('Vysledky kontrol dospeli'!O86)-1,FALSE)</f>
        <v>0</v>
      </c>
      <c r="AA30">
        <f>VLOOKUP($A30,'Vysledky kontrol dospeli'!$B:$AA,COLUMN('Vysledky kontrol dospeli'!P86)-1,FALSE)</f>
        <v>20</v>
      </c>
      <c r="AB30">
        <f>VLOOKUP($A30,'Vysledky kontrol dospeli'!$B:$AA,COLUMN('Vysledky kontrol dospeli'!Q86)-1,FALSE)</f>
        <v>10</v>
      </c>
      <c r="AC30">
        <f>VLOOKUP($A30,'Vysledky kontrol dospeli'!$B:$AA,COLUMN('Vysledky kontrol dospeli'!R86)-1,FALSE)</f>
        <v>0</v>
      </c>
      <c r="AD30">
        <f>VLOOKUP($A30,'Vysledky kontrol dospeli'!$B:$AA,COLUMN('Vysledky kontrol dospeli'!S86)-1,FALSE)</f>
        <v>20</v>
      </c>
      <c r="AE30">
        <f>VLOOKUP($A30,'Vysledky kontrol dospeli'!$B:$AA,COLUMN('Vysledky kontrol dospeli'!T86)-1,FALSE)</f>
        <v>30</v>
      </c>
      <c r="AF30">
        <f>VLOOKUP($A30,'Vysledky kontrol dospeli'!$B:$AA,COLUMN('Vysledky kontrol dospeli'!U86)-1,FALSE)</f>
        <v>0</v>
      </c>
      <c r="AG30">
        <f>VLOOKUP($A30,'Vysledky kontrol dospeli'!$B:$AA,COLUMN('Vysledky kontrol dospeli'!V86)-1,FALSE)</f>
        <v>0</v>
      </c>
      <c r="AH30">
        <f>VLOOKUP($A30,'Vysledky kontrol dospeli'!$B:$AA,COLUMN('Vysledky kontrol dospeli'!W86)-1,FALSE)</f>
        <v>0</v>
      </c>
      <c r="AI30">
        <f>VLOOKUP($A30,'Vysledky kontrol dospeli'!$B:$AA,COLUMN('Vysledky kontrol dospeli'!X86)-1,FALSE)</f>
        <v>10</v>
      </c>
      <c r="AJ30">
        <f>VLOOKUP($A30,'Vysledky kontrol dospeli'!$B:$AA,COLUMN('Vysledky kontrol dospeli'!Y86)-1,FALSE)</f>
        <v>10</v>
      </c>
      <c r="AK30">
        <f>VLOOKUP($A30,'Vysledky kontrol dospeli'!$B:$AA,COLUMN('Vysledky kontrol dospeli'!Z86)-1,FALSE)</f>
        <v>10</v>
      </c>
      <c r="AL30">
        <f>VLOOKUP($A30,'Vysledky kontrol dospeli'!$B:$AA,COLUMN('Vysledky kontrol dospeli'!AA86)-1,FALSE)</f>
        <v>10</v>
      </c>
    </row>
    <row r="31" spans="1:38" x14ac:dyDescent="0.25">
      <c r="A31" s="4">
        <v>88</v>
      </c>
      <c r="B31" s="4" t="s">
        <v>725</v>
      </c>
      <c r="C31" s="4" t="s">
        <v>145</v>
      </c>
      <c r="D31" s="4" t="s">
        <v>726</v>
      </c>
      <c r="E31" s="4" t="s">
        <v>101</v>
      </c>
      <c r="F31" s="4"/>
      <c r="G31" s="4" t="s">
        <v>436</v>
      </c>
      <c r="H31" s="4" t="s">
        <v>437</v>
      </c>
      <c r="I31" s="17">
        <v>0.11980324074074081</v>
      </c>
      <c r="J31" s="18">
        <v>0</v>
      </c>
      <c r="K31" s="18">
        <f t="shared" si="0"/>
        <v>360</v>
      </c>
      <c r="L31" s="18">
        <f t="shared" si="1"/>
        <v>360</v>
      </c>
      <c r="M31" s="23">
        <v>29</v>
      </c>
      <c r="N31">
        <f>VLOOKUP($A31,'Vysledky kontrol dospeli'!$B:$AA,COLUMN('Vysledky kontrol dospeli'!C87)-1,FALSE)</f>
        <v>10</v>
      </c>
      <c r="O31">
        <f>VLOOKUP($A31,'Vysledky kontrol dospeli'!$B:$AA,COLUMN('Vysledky kontrol dospeli'!D87)-1,FALSE)</f>
        <v>0</v>
      </c>
      <c r="P31">
        <f>VLOOKUP($A31,'Vysledky kontrol dospeli'!$B:$AA,COLUMN('Vysledky kontrol dospeli'!E87)-1,FALSE)</f>
        <v>60</v>
      </c>
      <c r="Q31">
        <f>VLOOKUP($A31,'Vysledky kontrol dospeli'!$B:$AA,COLUMN('Vysledky kontrol dospeli'!F87)-1,FALSE)</f>
        <v>0</v>
      </c>
      <c r="R31">
        <f>VLOOKUP($A31,'Vysledky kontrol dospeli'!$B:$AA,COLUMN('Vysledky kontrol dospeli'!G87)-1,FALSE)</f>
        <v>0</v>
      </c>
      <c r="S31">
        <f>VLOOKUP($A31,'Vysledky kontrol dospeli'!$B:$AA,COLUMN('Vysledky kontrol dospeli'!H87)-1,FALSE)</f>
        <v>30</v>
      </c>
      <c r="T31">
        <f>VLOOKUP($A31,'Vysledky kontrol dospeli'!$B:$AA,COLUMN('Vysledky kontrol dospeli'!I87)-1,FALSE)</f>
        <v>70</v>
      </c>
      <c r="U31">
        <f>VLOOKUP($A31,'Vysledky kontrol dospeli'!$B:$AA,COLUMN('Vysledky kontrol dospeli'!J87)-1,FALSE)</f>
        <v>30</v>
      </c>
      <c r="V31">
        <f>VLOOKUP($A31,'Vysledky kontrol dospeli'!$B:$AA,COLUMN('Vysledky kontrol dospeli'!K87)-1,FALSE)</f>
        <v>0</v>
      </c>
      <c r="W31">
        <f>VLOOKUP($A31,'Vysledky kontrol dospeli'!$B:$AA,COLUMN('Vysledky kontrol dospeli'!L87)-1,FALSE)</f>
        <v>0</v>
      </c>
      <c r="X31">
        <f>VLOOKUP($A31,'Vysledky kontrol dospeli'!$B:$AA,COLUMN('Vysledky kontrol dospeli'!M87)-1,FALSE)</f>
        <v>0</v>
      </c>
      <c r="Y31">
        <f>VLOOKUP($A31,'Vysledky kontrol dospeli'!$B:$AA,COLUMN('Vysledky kontrol dospeli'!N87)-1,FALSE)</f>
        <v>0</v>
      </c>
      <c r="Z31">
        <f>VLOOKUP($A31,'Vysledky kontrol dospeli'!$B:$AA,COLUMN('Vysledky kontrol dospeli'!O87)-1,FALSE)</f>
        <v>0</v>
      </c>
      <c r="AA31">
        <f>VLOOKUP($A31,'Vysledky kontrol dospeli'!$B:$AA,COLUMN('Vysledky kontrol dospeli'!P87)-1,FALSE)</f>
        <v>20</v>
      </c>
      <c r="AB31">
        <f>VLOOKUP($A31,'Vysledky kontrol dospeli'!$B:$AA,COLUMN('Vysledky kontrol dospeli'!Q87)-1,FALSE)</f>
        <v>10</v>
      </c>
      <c r="AC31">
        <f>VLOOKUP($A31,'Vysledky kontrol dospeli'!$B:$AA,COLUMN('Vysledky kontrol dospeli'!R87)-1,FALSE)</f>
        <v>10</v>
      </c>
      <c r="AD31">
        <f>VLOOKUP($A31,'Vysledky kontrol dospeli'!$B:$AA,COLUMN('Vysledky kontrol dospeli'!S87)-1,FALSE)</f>
        <v>20</v>
      </c>
      <c r="AE31">
        <f>VLOOKUP($A31,'Vysledky kontrol dospeli'!$B:$AA,COLUMN('Vysledky kontrol dospeli'!T87)-1,FALSE)</f>
        <v>30</v>
      </c>
      <c r="AF31">
        <f>VLOOKUP($A31,'Vysledky kontrol dospeli'!$B:$AA,COLUMN('Vysledky kontrol dospeli'!U87)-1,FALSE)</f>
        <v>10</v>
      </c>
      <c r="AG31">
        <f>VLOOKUP($A31,'Vysledky kontrol dospeli'!$B:$AA,COLUMN('Vysledky kontrol dospeli'!V87)-1,FALSE)</f>
        <v>20</v>
      </c>
      <c r="AH31">
        <f>VLOOKUP($A31,'Vysledky kontrol dospeli'!$B:$AA,COLUMN('Vysledky kontrol dospeli'!W87)-1,FALSE)</f>
        <v>10</v>
      </c>
      <c r="AI31">
        <f>VLOOKUP($A31,'Vysledky kontrol dospeli'!$B:$AA,COLUMN('Vysledky kontrol dospeli'!X87)-1,FALSE)</f>
        <v>10</v>
      </c>
      <c r="AJ31">
        <f>VLOOKUP($A31,'Vysledky kontrol dospeli'!$B:$AA,COLUMN('Vysledky kontrol dospeli'!Y87)-1,FALSE)</f>
        <v>10</v>
      </c>
      <c r="AK31">
        <f>VLOOKUP($A31,'Vysledky kontrol dospeli'!$B:$AA,COLUMN('Vysledky kontrol dospeli'!Z87)-1,FALSE)</f>
        <v>10</v>
      </c>
      <c r="AL31">
        <f>VLOOKUP($A31,'Vysledky kontrol dospeli'!$B:$AA,COLUMN('Vysledky kontrol dospeli'!AA87)-1,FALSE)</f>
        <v>0</v>
      </c>
    </row>
    <row r="32" spans="1:38" x14ac:dyDescent="0.25">
      <c r="A32" s="4">
        <v>65</v>
      </c>
      <c r="B32" s="4" t="s">
        <v>651</v>
      </c>
      <c r="C32" s="4" t="s">
        <v>125</v>
      </c>
      <c r="D32" s="4" t="s">
        <v>652</v>
      </c>
      <c r="E32" s="4" t="s">
        <v>215</v>
      </c>
      <c r="F32" s="4" t="s">
        <v>653</v>
      </c>
      <c r="G32" s="4" t="s">
        <v>436</v>
      </c>
      <c r="H32" s="4" t="s">
        <v>437</v>
      </c>
      <c r="I32" s="17">
        <v>0.12245370370370379</v>
      </c>
      <c r="J32" s="18">
        <v>0</v>
      </c>
      <c r="K32" s="18">
        <f t="shared" si="0"/>
        <v>360</v>
      </c>
      <c r="L32" s="18">
        <f t="shared" si="1"/>
        <v>360</v>
      </c>
      <c r="M32" s="23">
        <v>30</v>
      </c>
      <c r="N32">
        <f>VLOOKUP($A32,'Vysledky kontrol dospeli'!$B:$AA,COLUMN('Vysledky kontrol dospeli'!C88)-1,FALSE)</f>
        <v>10</v>
      </c>
      <c r="O32">
        <f>VLOOKUP($A32,'Vysledky kontrol dospeli'!$B:$AA,COLUMN('Vysledky kontrol dospeli'!D88)-1,FALSE)</f>
        <v>0</v>
      </c>
      <c r="P32">
        <f>VLOOKUP($A32,'Vysledky kontrol dospeli'!$B:$AA,COLUMN('Vysledky kontrol dospeli'!E88)-1,FALSE)</f>
        <v>60</v>
      </c>
      <c r="Q32">
        <f>VLOOKUP($A32,'Vysledky kontrol dospeli'!$B:$AA,COLUMN('Vysledky kontrol dospeli'!F88)-1,FALSE)</f>
        <v>0</v>
      </c>
      <c r="R32">
        <f>VLOOKUP($A32,'Vysledky kontrol dospeli'!$B:$AA,COLUMN('Vysledky kontrol dospeli'!G88)-1,FALSE)</f>
        <v>40</v>
      </c>
      <c r="S32">
        <f>VLOOKUP($A32,'Vysledky kontrol dospeli'!$B:$AA,COLUMN('Vysledky kontrol dospeli'!H88)-1,FALSE)</f>
        <v>30</v>
      </c>
      <c r="T32">
        <f>VLOOKUP($A32,'Vysledky kontrol dospeli'!$B:$AA,COLUMN('Vysledky kontrol dospeli'!I88)-1,FALSE)</f>
        <v>70</v>
      </c>
      <c r="U32">
        <f>VLOOKUP($A32,'Vysledky kontrol dospeli'!$B:$AA,COLUMN('Vysledky kontrol dospeli'!J88)-1,FALSE)</f>
        <v>0</v>
      </c>
      <c r="V32">
        <f>VLOOKUP($A32,'Vysledky kontrol dospeli'!$B:$AA,COLUMN('Vysledky kontrol dospeli'!K88)-1,FALSE)</f>
        <v>0</v>
      </c>
      <c r="W32">
        <f>VLOOKUP($A32,'Vysledky kontrol dospeli'!$B:$AA,COLUMN('Vysledky kontrol dospeli'!L88)-1,FALSE)</f>
        <v>0</v>
      </c>
      <c r="X32">
        <f>VLOOKUP($A32,'Vysledky kontrol dospeli'!$B:$AA,COLUMN('Vysledky kontrol dospeli'!M88)-1,FALSE)</f>
        <v>0</v>
      </c>
      <c r="Y32">
        <f>VLOOKUP($A32,'Vysledky kontrol dospeli'!$B:$AA,COLUMN('Vysledky kontrol dospeli'!N88)-1,FALSE)</f>
        <v>0</v>
      </c>
      <c r="Z32">
        <f>VLOOKUP($A32,'Vysledky kontrol dospeli'!$B:$AA,COLUMN('Vysledky kontrol dospeli'!O88)-1,FALSE)</f>
        <v>0</v>
      </c>
      <c r="AA32">
        <f>VLOOKUP($A32,'Vysledky kontrol dospeli'!$B:$AA,COLUMN('Vysledky kontrol dospeli'!P88)-1,FALSE)</f>
        <v>20</v>
      </c>
      <c r="AB32">
        <f>VLOOKUP($A32,'Vysledky kontrol dospeli'!$B:$AA,COLUMN('Vysledky kontrol dospeli'!Q88)-1,FALSE)</f>
        <v>0</v>
      </c>
      <c r="AC32">
        <f>VLOOKUP($A32,'Vysledky kontrol dospeli'!$B:$AA,COLUMN('Vysledky kontrol dospeli'!R88)-1,FALSE)</f>
        <v>10</v>
      </c>
      <c r="AD32">
        <f>VLOOKUP($A32,'Vysledky kontrol dospeli'!$B:$AA,COLUMN('Vysledky kontrol dospeli'!S88)-1,FALSE)</f>
        <v>20</v>
      </c>
      <c r="AE32">
        <f>VLOOKUP($A32,'Vysledky kontrol dospeli'!$B:$AA,COLUMN('Vysledky kontrol dospeli'!T88)-1,FALSE)</f>
        <v>30</v>
      </c>
      <c r="AF32">
        <f>VLOOKUP($A32,'Vysledky kontrol dospeli'!$B:$AA,COLUMN('Vysledky kontrol dospeli'!U88)-1,FALSE)</f>
        <v>10</v>
      </c>
      <c r="AG32">
        <f>VLOOKUP($A32,'Vysledky kontrol dospeli'!$B:$AA,COLUMN('Vysledky kontrol dospeli'!V88)-1,FALSE)</f>
        <v>20</v>
      </c>
      <c r="AH32">
        <f>VLOOKUP($A32,'Vysledky kontrol dospeli'!$B:$AA,COLUMN('Vysledky kontrol dospeli'!W88)-1,FALSE)</f>
        <v>10</v>
      </c>
      <c r="AI32">
        <f>VLOOKUP($A32,'Vysledky kontrol dospeli'!$B:$AA,COLUMN('Vysledky kontrol dospeli'!X88)-1,FALSE)</f>
        <v>10</v>
      </c>
      <c r="AJ32">
        <f>VLOOKUP($A32,'Vysledky kontrol dospeli'!$B:$AA,COLUMN('Vysledky kontrol dospeli'!Y88)-1,FALSE)</f>
        <v>10</v>
      </c>
      <c r="AK32">
        <f>VLOOKUP($A32,'Vysledky kontrol dospeli'!$B:$AA,COLUMN('Vysledky kontrol dospeli'!Z88)-1,FALSE)</f>
        <v>0</v>
      </c>
      <c r="AL32">
        <f>VLOOKUP($A32,'Vysledky kontrol dospeli'!$B:$AA,COLUMN('Vysledky kontrol dospeli'!AA88)-1,FALSE)</f>
        <v>10</v>
      </c>
    </row>
    <row r="33" spans="1:38" x14ac:dyDescent="0.25">
      <c r="A33" s="4">
        <v>132</v>
      </c>
      <c r="B33" s="4" t="s">
        <v>857</v>
      </c>
      <c r="C33" s="4" t="s">
        <v>858</v>
      </c>
      <c r="D33" s="4" t="s">
        <v>859</v>
      </c>
      <c r="E33" s="4" t="s">
        <v>186</v>
      </c>
      <c r="F33" s="4" t="s">
        <v>762</v>
      </c>
      <c r="G33" s="4" t="s">
        <v>436</v>
      </c>
      <c r="H33" s="4" t="s">
        <v>437</v>
      </c>
      <c r="I33" s="17">
        <v>0.12259259259259275</v>
      </c>
      <c r="J33" s="18">
        <v>0</v>
      </c>
      <c r="K33" s="18">
        <f t="shared" si="0"/>
        <v>360</v>
      </c>
      <c r="L33" s="18">
        <f t="shared" si="1"/>
        <v>360</v>
      </c>
      <c r="M33" s="23">
        <v>31</v>
      </c>
      <c r="N33">
        <f>VLOOKUP($A33,'Vysledky kontrol dospeli'!$B:$AA,COLUMN('Vysledky kontrol dospeli'!C89)-1,FALSE)</f>
        <v>10</v>
      </c>
      <c r="O33">
        <f>VLOOKUP($A33,'Vysledky kontrol dospeli'!$B:$AA,COLUMN('Vysledky kontrol dospeli'!D89)-1,FALSE)</f>
        <v>0</v>
      </c>
      <c r="P33">
        <f>VLOOKUP($A33,'Vysledky kontrol dospeli'!$B:$AA,COLUMN('Vysledky kontrol dospeli'!E89)-1,FALSE)</f>
        <v>60</v>
      </c>
      <c r="Q33">
        <f>VLOOKUP($A33,'Vysledky kontrol dospeli'!$B:$AA,COLUMN('Vysledky kontrol dospeli'!F89)-1,FALSE)</f>
        <v>0</v>
      </c>
      <c r="R33">
        <f>VLOOKUP($A33,'Vysledky kontrol dospeli'!$B:$AA,COLUMN('Vysledky kontrol dospeli'!G89)-1,FALSE)</f>
        <v>40</v>
      </c>
      <c r="S33">
        <f>VLOOKUP($A33,'Vysledky kontrol dospeli'!$B:$AA,COLUMN('Vysledky kontrol dospeli'!H89)-1,FALSE)</f>
        <v>30</v>
      </c>
      <c r="T33">
        <f>VLOOKUP($A33,'Vysledky kontrol dospeli'!$B:$AA,COLUMN('Vysledky kontrol dospeli'!I89)-1,FALSE)</f>
        <v>70</v>
      </c>
      <c r="U33">
        <f>VLOOKUP($A33,'Vysledky kontrol dospeli'!$B:$AA,COLUMN('Vysledky kontrol dospeli'!J89)-1,FALSE)</f>
        <v>30</v>
      </c>
      <c r="V33">
        <f>VLOOKUP($A33,'Vysledky kontrol dospeli'!$B:$AA,COLUMN('Vysledky kontrol dospeli'!K89)-1,FALSE)</f>
        <v>0</v>
      </c>
      <c r="W33">
        <f>VLOOKUP($A33,'Vysledky kontrol dospeli'!$B:$AA,COLUMN('Vysledky kontrol dospeli'!L89)-1,FALSE)</f>
        <v>0</v>
      </c>
      <c r="X33">
        <f>VLOOKUP($A33,'Vysledky kontrol dospeli'!$B:$AA,COLUMN('Vysledky kontrol dospeli'!M89)-1,FALSE)</f>
        <v>0</v>
      </c>
      <c r="Y33">
        <f>VLOOKUP($A33,'Vysledky kontrol dospeli'!$B:$AA,COLUMN('Vysledky kontrol dospeli'!N89)-1,FALSE)</f>
        <v>0</v>
      </c>
      <c r="Z33">
        <f>VLOOKUP($A33,'Vysledky kontrol dospeli'!$B:$AA,COLUMN('Vysledky kontrol dospeli'!O89)-1,FALSE)</f>
        <v>0</v>
      </c>
      <c r="AA33">
        <f>VLOOKUP($A33,'Vysledky kontrol dospeli'!$B:$AA,COLUMN('Vysledky kontrol dospeli'!P89)-1,FALSE)</f>
        <v>20</v>
      </c>
      <c r="AB33">
        <f>VLOOKUP($A33,'Vysledky kontrol dospeli'!$B:$AA,COLUMN('Vysledky kontrol dospeli'!Q89)-1,FALSE)</f>
        <v>10</v>
      </c>
      <c r="AC33">
        <f>VLOOKUP($A33,'Vysledky kontrol dospeli'!$B:$AA,COLUMN('Vysledky kontrol dospeli'!R89)-1,FALSE)</f>
        <v>10</v>
      </c>
      <c r="AD33">
        <f>VLOOKUP($A33,'Vysledky kontrol dospeli'!$B:$AA,COLUMN('Vysledky kontrol dospeli'!S89)-1,FALSE)</f>
        <v>20</v>
      </c>
      <c r="AE33">
        <f>VLOOKUP($A33,'Vysledky kontrol dospeli'!$B:$AA,COLUMN('Vysledky kontrol dospeli'!T89)-1,FALSE)</f>
        <v>30</v>
      </c>
      <c r="AF33">
        <f>VLOOKUP($A33,'Vysledky kontrol dospeli'!$B:$AA,COLUMN('Vysledky kontrol dospeli'!U89)-1,FALSE)</f>
        <v>0</v>
      </c>
      <c r="AG33">
        <f>VLOOKUP($A33,'Vysledky kontrol dospeli'!$B:$AA,COLUMN('Vysledky kontrol dospeli'!V89)-1,FALSE)</f>
        <v>0</v>
      </c>
      <c r="AH33">
        <f>VLOOKUP($A33,'Vysledky kontrol dospeli'!$B:$AA,COLUMN('Vysledky kontrol dospeli'!W89)-1,FALSE)</f>
        <v>10</v>
      </c>
      <c r="AI33">
        <f>VLOOKUP($A33,'Vysledky kontrol dospeli'!$B:$AA,COLUMN('Vysledky kontrol dospeli'!X89)-1,FALSE)</f>
        <v>10</v>
      </c>
      <c r="AJ33">
        <f>VLOOKUP($A33,'Vysledky kontrol dospeli'!$B:$AA,COLUMN('Vysledky kontrol dospeli'!Y89)-1,FALSE)</f>
        <v>10</v>
      </c>
      <c r="AK33">
        <f>VLOOKUP($A33,'Vysledky kontrol dospeli'!$B:$AA,COLUMN('Vysledky kontrol dospeli'!Z89)-1,FALSE)</f>
        <v>0</v>
      </c>
      <c r="AL33">
        <f>VLOOKUP($A33,'Vysledky kontrol dospeli'!$B:$AA,COLUMN('Vysledky kontrol dospeli'!AA89)-1,FALSE)</f>
        <v>0</v>
      </c>
    </row>
    <row r="34" spans="1:38" x14ac:dyDescent="0.25">
      <c r="A34" s="4">
        <v>61</v>
      </c>
      <c r="B34" s="4" t="s">
        <v>639</v>
      </c>
      <c r="C34" s="4" t="s">
        <v>103</v>
      </c>
      <c r="D34" s="4" t="s">
        <v>640</v>
      </c>
      <c r="E34" s="4" t="s">
        <v>460</v>
      </c>
      <c r="F34" s="4" t="s">
        <v>641</v>
      </c>
      <c r="G34" s="4" t="s">
        <v>436</v>
      </c>
      <c r="H34" s="4" t="s">
        <v>437</v>
      </c>
      <c r="I34" s="17">
        <v>0.13177083333333339</v>
      </c>
      <c r="J34" s="18">
        <v>100</v>
      </c>
      <c r="K34" s="18">
        <f t="shared" ref="K34:K63" si="2">SUM(N34:AL34)</f>
        <v>460</v>
      </c>
      <c r="L34" s="18">
        <f t="shared" ref="L34:L65" si="3">K34-J34</f>
        <v>360</v>
      </c>
      <c r="M34" s="23">
        <v>32</v>
      </c>
      <c r="N34">
        <f>VLOOKUP($A34,'Vysledky kontrol dospeli'!$B:$AA,COLUMN('Vysledky kontrol dospeli'!C90)-1,FALSE)</f>
        <v>10</v>
      </c>
      <c r="O34">
        <f>VLOOKUP($A34,'Vysledky kontrol dospeli'!$B:$AA,COLUMN('Vysledky kontrol dospeli'!D90)-1,FALSE)</f>
        <v>40</v>
      </c>
      <c r="P34">
        <f>VLOOKUP($A34,'Vysledky kontrol dospeli'!$B:$AA,COLUMN('Vysledky kontrol dospeli'!E90)-1,FALSE)</f>
        <v>0</v>
      </c>
      <c r="Q34">
        <f>VLOOKUP($A34,'Vysledky kontrol dospeli'!$B:$AA,COLUMN('Vysledky kontrol dospeli'!F90)-1,FALSE)</f>
        <v>60</v>
      </c>
      <c r="R34">
        <f>VLOOKUP($A34,'Vysledky kontrol dospeli'!$B:$AA,COLUMN('Vysledky kontrol dospeli'!G90)-1,FALSE)</f>
        <v>40</v>
      </c>
      <c r="S34">
        <f>VLOOKUP($A34,'Vysledky kontrol dospeli'!$B:$AA,COLUMN('Vysledky kontrol dospeli'!H90)-1,FALSE)</f>
        <v>30</v>
      </c>
      <c r="T34">
        <f>VLOOKUP($A34,'Vysledky kontrol dospeli'!$B:$AA,COLUMN('Vysledky kontrol dospeli'!I90)-1,FALSE)</f>
        <v>70</v>
      </c>
      <c r="U34">
        <f>VLOOKUP($A34,'Vysledky kontrol dospeli'!$B:$AA,COLUMN('Vysledky kontrol dospeli'!J90)-1,FALSE)</f>
        <v>30</v>
      </c>
      <c r="V34">
        <f>VLOOKUP($A34,'Vysledky kontrol dospeli'!$B:$AA,COLUMN('Vysledky kontrol dospeli'!K90)-1,FALSE)</f>
        <v>30</v>
      </c>
      <c r="W34">
        <f>VLOOKUP($A34,'Vysledky kontrol dospeli'!$B:$AA,COLUMN('Vysledky kontrol dospeli'!L90)-1,FALSE)</f>
        <v>10</v>
      </c>
      <c r="X34">
        <f>VLOOKUP($A34,'Vysledky kontrol dospeli'!$B:$AA,COLUMN('Vysledky kontrol dospeli'!M90)-1,FALSE)</f>
        <v>20</v>
      </c>
      <c r="Y34">
        <f>VLOOKUP($A34,'Vysledky kontrol dospeli'!$B:$AA,COLUMN('Vysledky kontrol dospeli'!N90)-1,FALSE)</f>
        <v>30</v>
      </c>
      <c r="Z34">
        <f>VLOOKUP($A34,'Vysledky kontrol dospeli'!$B:$AA,COLUMN('Vysledky kontrol dospeli'!O90)-1,FALSE)</f>
        <v>20</v>
      </c>
      <c r="AA34">
        <f>VLOOKUP($A34,'Vysledky kontrol dospeli'!$B:$AA,COLUMN('Vysledky kontrol dospeli'!P90)-1,FALSE)</f>
        <v>20</v>
      </c>
      <c r="AB34">
        <f>VLOOKUP($A34,'Vysledky kontrol dospeli'!$B:$AA,COLUMN('Vysledky kontrol dospeli'!Q90)-1,FALSE)</f>
        <v>10</v>
      </c>
      <c r="AC34">
        <f>VLOOKUP($A34,'Vysledky kontrol dospeli'!$B:$AA,COLUMN('Vysledky kontrol dospeli'!R90)-1,FALSE)</f>
        <v>10</v>
      </c>
      <c r="AD34">
        <f>VLOOKUP($A34,'Vysledky kontrol dospeli'!$B:$AA,COLUMN('Vysledky kontrol dospeli'!S90)-1,FALSE)</f>
        <v>0</v>
      </c>
      <c r="AE34">
        <f>VLOOKUP($A34,'Vysledky kontrol dospeli'!$B:$AA,COLUMN('Vysledky kontrol dospeli'!T90)-1,FALSE)</f>
        <v>0</v>
      </c>
      <c r="AF34">
        <f>VLOOKUP($A34,'Vysledky kontrol dospeli'!$B:$AA,COLUMN('Vysledky kontrol dospeli'!U90)-1,FALSE)</f>
        <v>0</v>
      </c>
      <c r="AG34">
        <f>VLOOKUP($A34,'Vysledky kontrol dospeli'!$B:$AA,COLUMN('Vysledky kontrol dospeli'!V90)-1,FALSE)</f>
        <v>0</v>
      </c>
      <c r="AH34">
        <f>VLOOKUP($A34,'Vysledky kontrol dospeli'!$B:$AA,COLUMN('Vysledky kontrol dospeli'!W90)-1,FALSE)</f>
        <v>10</v>
      </c>
      <c r="AI34">
        <f>VLOOKUP($A34,'Vysledky kontrol dospeli'!$B:$AA,COLUMN('Vysledky kontrol dospeli'!X90)-1,FALSE)</f>
        <v>10</v>
      </c>
      <c r="AJ34">
        <f>VLOOKUP($A34,'Vysledky kontrol dospeli'!$B:$AA,COLUMN('Vysledky kontrol dospeli'!Y90)-1,FALSE)</f>
        <v>10</v>
      </c>
      <c r="AK34">
        <f>VLOOKUP($A34,'Vysledky kontrol dospeli'!$B:$AA,COLUMN('Vysledky kontrol dospeli'!Z90)-1,FALSE)</f>
        <v>0</v>
      </c>
      <c r="AL34">
        <f>VLOOKUP($A34,'Vysledky kontrol dospeli'!$B:$AA,COLUMN('Vysledky kontrol dospeli'!AA90)-1,FALSE)</f>
        <v>0</v>
      </c>
    </row>
    <row r="35" spans="1:38" x14ac:dyDescent="0.25">
      <c r="A35" s="4">
        <v>109</v>
      </c>
      <c r="B35" s="4" t="s">
        <v>787</v>
      </c>
      <c r="C35" s="4" t="s">
        <v>433</v>
      </c>
      <c r="D35" s="4" t="s">
        <v>788</v>
      </c>
      <c r="E35" s="4" t="s">
        <v>789</v>
      </c>
      <c r="F35" s="4" t="s">
        <v>790</v>
      </c>
      <c r="G35" s="4" t="s">
        <v>436</v>
      </c>
      <c r="H35" s="4" t="s">
        <v>437</v>
      </c>
      <c r="I35" s="17">
        <v>0.1338541666666668</v>
      </c>
      <c r="J35" s="18">
        <v>130</v>
      </c>
      <c r="K35" s="18">
        <f t="shared" si="2"/>
        <v>490</v>
      </c>
      <c r="L35" s="18">
        <f t="shared" si="3"/>
        <v>360</v>
      </c>
      <c r="M35" s="23">
        <v>33</v>
      </c>
      <c r="N35">
        <f>VLOOKUP($A35,'Vysledky kontrol dospeli'!$B:$AA,COLUMN('Vysledky kontrol dospeli'!C91)-1,FALSE)</f>
        <v>10</v>
      </c>
      <c r="O35">
        <f>VLOOKUP($A35,'Vysledky kontrol dospeli'!$B:$AA,COLUMN('Vysledky kontrol dospeli'!D91)-1,FALSE)</f>
        <v>40</v>
      </c>
      <c r="P35">
        <f>VLOOKUP($A35,'Vysledky kontrol dospeli'!$B:$AA,COLUMN('Vysledky kontrol dospeli'!E91)-1,FALSE)</f>
        <v>0</v>
      </c>
      <c r="Q35">
        <f>VLOOKUP($A35,'Vysledky kontrol dospeli'!$B:$AA,COLUMN('Vysledky kontrol dospeli'!F91)-1,FALSE)</f>
        <v>60</v>
      </c>
      <c r="R35">
        <f>VLOOKUP($A35,'Vysledky kontrol dospeli'!$B:$AA,COLUMN('Vysledky kontrol dospeli'!G91)-1,FALSE)</f>
        <v>40</v>
      </c>
      <c r="S35">
        <f>VLOOKUP($A35,'Vysledky kontrol dospeli'!$B:$AA,COLUMN('Vysledky kontrol dospeli'!H91)-1,FALSE)</f>
        <v>30</v>
      </c>
      <c r="T35">
        <f>VLOOKUP($A35,'Vysledky kontrol dospeli'!$B:$AA,COLUMN('Vysledky kontrol dospeli'!I91)-1,FALSE)</f>
        <v>70</v>
      </c>
      <c r="U35">
        <f>VLOOKUP($A35,'Vysledky kontrol dospeli'!$B:$AA,COLUMN('Vysledky kontrol dospeli'!J91)-1,FALSE)</f>
        <v>30</v>
      </c>
      <c r="V35">
        <f>VLOOKUP($A35,'Vysledky kontrol dospeli'!$B:$AA,COLUMN('Vysledky kontrol dospeli'!K91)-1,FALSE)</f>
        <v>30</v>
      </c>
      <c r="W35">
        <f>VLOOKUP($A35,'Vysledky kontrol dospeli'!$B:$AA,COLUMN('Vysledky kontrol dospeli'!L91)-1,FALSE)</f>
        <v>10</v>
      </c>
      <c r="X35">
        <f>VLOOKUP($A35,'Vysledky kontrol dospeli'!$B:$AA,COLUMN('Vysledky kontrol dospeli'!M91)-1,FALSE)</f>
        <v>20</v>
      </c>
      <c r="Y35">
        <f>VLOOKUP($A35,'Vysledky kontrol dospeli'!$B:$AA,COLUMN('Vysledky kontrol dospeli'!N91)-1,FALSE)</f>
        <v>30</v>
      </c>
      <c r="Z35">
        <f>VLOOKUP($A35,'Vysledky kontrol dospeli'!$B:$AA,COLUMN('Vysledky kontrol dospeli'!O91)-1,FALSE)</f>
        <v>20</v>
      </c>
      <c r="AA35">
        <f>VLOOKUP($A35,'Vysledky kontrol dospeli'!$B:$AA,COLUMN('Vysledky kontrol dospeli'!P91)-1,FALSE)</f>
        <v>20</v>
      </c>
      <c r="AB35">
        <f>VLOOKUP($A35,'Vysledky kontrol dospeli'!$B:$AA,COLUMN('Vysledky kontrol dospeli'!Q91)-1,FALSE)</f>
        <v>10</v>
      </c>
      <c r="AC35">
        <f>VLOOKUP($A35,'Vysledky kontrol dospeli'!$B:$AA,COLUMN('Vysledky kontrol dospeli'!R91)-1,FALSE)</f>
        <v>10</v>
      </c>
      <c r="AD35">
        <f>VLOOKUP($A35,'Vysledky kontrol dospeli'!$B:$AA,COLUMN('Vysledky kontrol dospeli'!S91)-1,FALSE)</f>
        <v>20</v>
      </c>
      <c r="AE35">
        <f>VLOOKUP($A35,'Vysledky kontrol dospeli'!$B:$AA,COLUMN('Vysledky kontrol dospeli'!T91)-1,FALSE)</f>
        <v>0</v>
      </c>
      <c r="AF35">
        <f>VLOOKUP($A35,'Vysledky kontrol dospeli'!$B:$AA,COLUMN('Vysledky kontrol dospeli'!U91)-1,FALSE)</f>
        <v>0</v>
      </c>
      <c r="AG35">
        <f>VLOOKUP($A35,'Vysledky kontrol dospeli'!$B:$AA,COLUMN('Vysledky kontrol dospeli'!V91)-1,FALSE)</f>
        <v>0</v>
      </c>
      <c r="AH35">
        <f>VLOOKUP($A35,'Vysledky kontrol dospeli'!$B:$AA,COLUMN('Vysledky kontrol dospeli'!W91)-1,FALSE)</f>
        <v>10</v>
      </c>
      <c r="AI35">
        <f>VLOOKUP($A35,'Vysledky kontrol dospeli'!$B:$AA,COLUMN('Vysledky kontrol dospeli'!X91)-1,FALSE)</f>
        <v>10</v>
      </c>
      <c r="AJ35">
        <f>VLOOKUP($A35,'Vysledky kontrol dospeli'!$B:$AA,COLUMN('Vysledky kontrol dospeli'!Y91)-1,FALSE)</f>
        <v>10</v>
      </c>
      <c r="AK35">
        <f>VLOOKUP($A35,'Vysledky kontrol dospeli'!$B:$AA,COLUMN('Vysledky kontrol dospeli'!Z91)-1,FALSE)</f>
        <v>0</v>
      </c>
      <c r="AL35">
        <f>VLOOKUP($A35,'Vysledky kontrol dospeli'!$B:$AA,COLUMN('Vysledky kontrol dospeli'!AA91)-1,FALSE)</f>
        <v>10</v>
      </c>
    </row>
    <row r="36" spans="1:38" x14ac:dyDescent="0.25">
      <c r="A36" s="4">
        <v>64</v>
      </c>
      <c r="B36" s="4" t="s">
        <v>648</v>
      </c>
      <c r="C36" s="4" t="s">
        <v>507</v>
      </c>
      <c r="D36" s="4" t="s">
        <v>649</v>
      </c>
      <c r="E36" s="4" t="s">
        <v>101</v>
      </c>
      <c r="F36" s="4" t="s">
        <v>650</v>
      </c>
      <c r="G36" s="4" t="s">
        <v>436</v>
      </c>
      <c r="H36" s="4" t="s">
        <v>437</v>
      </c>
      <c r="I36" s="17">
        <v>0.11341435185185192</v>
      </c>
      <c r="J36" s="18">
        <v>0</v>
      </c>
      <c r="K36" s="18">
        <f t="shared" si="2"/>
        <v>350</v>
      </c>
      <c r="L36" s="18">
        <f t="shared" si="3"/>
        <v>350</v>
      </c>
      <c r="M36" s="23">
        <v>34</v>
      </c>
      <c r="N36">
        <f>VLOOKUP($A36,'Vysledky kontrol dospeli'!$B:$AA,COLUMN('Vysledky kontrol dospeli'!C92)-1,FALSE)</f>
        <v>10</v>
      </c>
      <c r="O36">
        <f>VLOOKUP($A36,'Vysledky kontrol dospeli'!$B:$AA,COLUMN('Vysledky kontrol dospeli'!D92)-1,FALSE)</f>
        <v>0</v>
      </c>
      <c r="P36">
        <f>VLOOKUP($A36,'Vysledky kontrol dospeli'!$B:$AA,COLUMN('Vysledky kontrol dospeli'!E92)-1,FALSE)</f>
        <v>60</v>
      </c>
      <c r="Q36">
        <f>VLOOKUP($A36,'Vysledky kontrol dospeli'!$B:$AA,COLUMN('Vysledky kontrol dospeli'!F92)-1,FALSE)</f>
        <v>0</v>
      </c>
      <c r="R36">
        <f>VLOOKUP($A36,'Vysledky kontrol dospeli'!$B:$AA,COLUMN('Vysledky kontrol dospeli'!G92)-1,FALSE)</f>
        <v>40</v>
      </c>
      <c r="S36">
        <f>VLOOKUP($A36,'Vysledky kontrol dospeli'!$B:$AA,COLUMN('Vysledky kontrol dospeli'!H92)-1,FALSE)</f>
        <v>30</v>
      </c>
      <c r="T36">
        <f>VLOOKUP($A36,'Vysledky kontrol dospeli'!$B:$AA,COLUMN('Vysledky kontrol dospeli'!I92)-1,FALSE)</f>
        <v>70</v>
      </c>
      <c r="U36">
        <f>VLOOKUP($A36,'Vysledky kontrol dospeli'!$B:$AA,COLUMN('Vysledky kontrol dospeli'!J92)-1,FALSE)</f>
        <v>30</v>
      </c>
      <c r="V36">
        <f>VLOOKUP($A36,'Vysledky kontrol dospeli'!$B:$AA,COLUMN('Vysledky kontrol dospeli'!K92)-1,FALSE)</f>
        <v>0</v>
      </c>
      <c r="W36">
        <f>VLOOKUP($A36,'Vysledky kontrol dospeli'!$B:$AA,COLUMN('Vysledky kontrol dospeli'!L92)-1,FALSE)</f>
        <v>0</v>
      </c>
      <c r="X36">
        <f>VLOOKUP($A36,'Vysledky kontrol dospeli'!$B:$AA,COLUMN('Vysledky kontrol dospeli'!M92)-1,FALSE)</f>
        <v>0</v>
      </c>
      <c r="Y36">
        <f>VLOOKUP($A36,'Vysledky kontrol dospeli'!$B:$AA,COLUMN('Vysledky kontrol dospeli'!N92)-1,FALSE)</f>
        <v>0</v>
      </c>
      <c r="Z36">
        <f>VLOOKUP($A36,'Vysledky kontrol dospeli'!$B:$AA,COLUMN('Vysledky kontrol dospeli'!O92)-1,FALSE)</f>
        <v>0</v>
      </c>
      <c r="AA36">
        <f>VLOOKUP($A36,'Vysledky kontrol dospeli'!$B:$AA,COLUMN('Vysledky kontrol dospeli'!P92)-1,FALSE)</f>
        <v>0</v>
      </c>
      <c r="AB36">
        <f>VLOOKUP($A36,'Vysledky kontrol dospeli'!$B:$AA,COLUMN('Vysledky kontrol dospeli'!Q92)-1,FALSE)</f>
        <v>10</v>
      </c>
      <c r="AC36">
        <f>VLOOKUP($A36,'Vysledky kontrol dospeli'!$B:$AA,COLUMN('Vysledky kontrol dospeli'!R92)-1,FALSE)</f>
        <v>0</v>
      </c>
      <c r="AD36">
        <f>VLOOKUP($A36,'Vysledky kontrol dospeli'!$B:$AA,COLUMN('Vysledky kontrol dospeli'!S92)-1,FALSE)</f>
        <v>0</v>
      </c>
      <c r="AE36">
        <f>VLOOKUP($A36,'Vysledky kontrol dospeli'!$B:$AA,COLUMN('Vysledky kontrol dospeli'!T92)-1,FALSE)</f>
        <v>30</v>
      </c>
      <c r="AF36">
        <f>VLOOKUP($A36,'Vysledky kontrol dospeli'!$B:$AA,COLUMN('Vysledky kontrol dospeli'!U92)-1,FALSE)</f>
        <v>10</v>
      </c>
      <c r="AG36">
        <f>VLOOKUP($A36,'Vysledky kontrol dospeli'!$B:$AA,COLUMN('Vysledky kontrol dospeli'!V92)-1,FALSE)</f>
        <v>20</v>
      </c>
      <c r="AH36">
        <f>VLOOKUP($A36,'Vysledky kontrol dospeli'!$B:$AA,COLUMN('Vysledky kontrol dospeli'!W92)-1,FALSE)</f>
        <v>10</v>
      </c>
      <c r="AI36">
        <f>VLOOKUP($A36,'Vysledky kontrol dospeli'!$B:$AA,COLUMN('Vysledky kontrol dospeli'!X92)-1,FALSE)</f>
        <v>10</v>
      </c>
      <c r="AJ36">
        <f>VLOOKUP($A36,'Vysledky kontrol dospeli'!$B:$AA,COLUMN('Vysledky kontrol dospeli'!Y92)-1,FALSE)</f>
        <v>10</v>
      </c>
      <c r="AK36">
        <f>VLOOKUP($A36,'Vysledky kontrol dospeli'!$B:$AA,COLUMN('Vysledky kontrol dospeli'!Z92)-1,FALSE)</f>
        <v>10</v>
      </c>
      <c r="AL36">
        <f>VLOOKUP($A36,'Vysledky kontrol dospeli'!$B:$AA,COLUMN('Vysledky kontrol dospeli'!AA92)-1,FALSE)</f>
        <v>0</v>
      </c>
    </row>
    <row r="37" spans="1:38" x14ac:dyDescent="0.25">
      <c r="A37" s="4">
        <v>2</v>
      </c>
      <c r="B37" s="4" t="s">
        <v>432</v>
      </c>
      <c r="C37" s="4" t="s">
        <v>433</v>
      </c>
      <c r="D37" s="4" t="s">
        <v>434</v>
      </c>
      <c r="E37" s="4" t="s">
        <v>255</v>
      </c>
      <c r="F37" s="4" t="s">
        <v>435</v>
      </c>
      <c r="G37" s="4" t="s">
        <v>436</v>
      </c>
      <c r="H37" s="4" t="s">
        <v>437</v>
      </c>
      <c r="I37" s="17">
        <v>0.1295486111111111</v>
      </c>
      <c r="J37" s="18">
        <v>70</v>
      </c>
      <c r="K37" s="18">
        <f t="shared" si="2"/>
        <v>420</v>
      </c>
      <c r="L37" s="18">
        <f t="shared" si="3"/>
        <v>350</v>
      </c>
      <c r="M37" s="23">
        <v>35</v>
      </c>
      <c r="N37">
        <f>VLOOKUP($A37,'Vysledky kontrol dospeli'!$B:$AA,COLUMN('Vysledky kontrol dospeli'!C93)-1,FALSE)</f>
        <v>10</v>
      </c>
      <c r="O37">
        <f>VLOOKUP($A37,'Vysledky kontrol dospeli'!$B:$AA,COLUMN('Vysledky kontrol dospeli'!D93)-1,FALSE)</f>
        <v>0</v>
      </c>
      <c r="P37">
        <f>VLOOKUP($A37,'Vysledky kontrol dospeli'!$B:$AA,COLUMN('Vysledky kontrol dospeli'!E93)-1,FALSE)</f>
        <v>60</v>
      </c>
      <c r="Q37">
        <f>VLOOKUP($A37,'Vysledky kontrol dospeli'!$B:$AA,COLUMN('Vysledky kontrol dospeli'!F93)-1,FALSE)</f>
        <v>60</v>
      </c>
      <c r="R37">
        <f>VLOOKUP($A37,'Vysledky kontrol dospeli'!$B:$AA,COLUMN('Vysledky kontrol dospeli'!G93)-1,FALSE)</f>
        <v>40</v>
      </c>
      <c r="S37">
        <f>VLOOKUP($A37,'Vysledky kontrol dospeli'!$B:$AA,COLUMN('Vysledky kontrol dospeli'!H93)-1,FALSE)</f>
        <v>30</v>
      </c>
      <c r="T37">
        <f>VLOOKUP($A37,'Vysledky kontrol dospeli'!$B:$AA,COLUMN('Vysledky kontrol dospeli'!I93)-1,FALSE)</f>
        <v>70</v>
      </c>
      <c r="U37">
        <f>VLOOKUP($A37,'Vysledky kontrol dospeli'!$B:$AA,COLUMN('Vysledky kontrol dospeli'!J93)-1,FALSE)</f>
        <v>30</v>
      </c>
      <c r="V37">
        <f>VLOOKUP($A37,'Vysledky kontrol dospeli'!$B:$AA,COLUMN('Vysledky kontrol dospeli'!K93)-1,FALSE)</f>
        <v>0</v>
      </c>
      <c r="W37">
        <f>VLOOKUP($A37,'Vysledky kontrol dospeli'!$B:$AA,COLUMN('Vysledky kontrol dospeli'!L93)-1,FALSE)</f>
        <v>10</v>
      </c>
      <c r="X37">
        <f>VLOOKUP($A37,'Vysledky kontrol dospeli'!$B:$AA,COLUMN('Vysledky kontrol dospeli'!M93)-1,FALSE)</f>
        <v>20</v>
      </c>
      <c r="Y37">
        <f>VLOOKUP($A37,'Vysledky kontrol dospeli'!$B:$AA,COLUMN('Vysledky kontrol dospeli'!N93)-1,FALSE)</f>
        <v>30</v>
      </c>
      <c r="Z37">
        <f>VLOOKUP($A37,'Vysledky kontrol dospeli'!$B:$AA,COLUMN('Vysledky kontrol dospeli'!O93)-1,FALSE)</f>
        <v>20</v>
      </c>
      <c r="AA37">
        <f>VLOOKUP($A37,'Vysledky kontrol dospeli'!$B:$AA,COLUMN('Vysledky kontrol dospeli'!P93)-1,FALSE)</f>
        <v>0</v>
      </c>
      <c r="AB37">
        <f>VLOOKUP($A37,'Vysledky kontrol dospeli'!$B:$AA,COLUMN('Vysledky kontrol dospeli'!Q93)-1,FALSE)</f>
        <v>10</v>
      </c>
      <c r="AC37">
        <f>VLOOKUP($A37,'Vysledky kontrol dospeli'!$B:$AA,COLUMN('Vysledky kontrol dospeli'!R93)-1,FALSE)</f>
        <v>0</v>
      </c>
      <c r="AD37">
        <f>VLOOKUP($A37,'Vysledky kontrol dospeli'!$B:$AA,COLUMN('Vysledky kontrol dospeli'!S93)-1,FALSE)</f>
        <v>0</v>
      </c>
      <c r="AE37">
        <f>VLOOKUP($A37,'Vysledky kontrol dospeli'!$B:$AA,COLUMN('Vysledky kontrol dospeli'!T93)-1,FALSE)</f>
        <v>0</v>
      </c>
      <c r="AF37">
        <f>VLOOKUP($A37,'Vysledky kontrol dospeli'!$B:$AA,COLUMN('Vysledky kontrol dospeli'!U93)-1,FALSE)</f>
        <v>0</v>
      </c>
      <c r="AG37">
        <f>VLOOKUP($A37,'Vysledky kontrol dospeli'!$B:$AA,COLUMN('Vysledky kontrol dospeli'!V93)-1,FALSE)</f>
        <v>0</v>
      </c>
      <c r="AH37">
        <f>VLOOKUP($A37,'Vysledky kontrol dospeli'!$B:$AA,COLUMN('Vysledky kontrol dospeli'!W93)-1,FALSE)</f>
        <v>10</v>
      </c>
      <c r="AI37">
        <f>VLOOKUP($A37,'Vysledky kontrol dospeli'!$B:$AA,COLUMN('Vysledky kontrol dospeli'!X93)-1,FALSE)</f>
        <v>10</v>
      </c>
      <c r="AJ37">
        <f>VLOOKUP($A37,'Vysledky kontrol dospeli'!$B:$AA,COLUMN('Vysledky kontrol dospeli'!Y93)-1,FALSE)</f>
        <v>10</v>
      </c>
      <c r="AK37">
        <f>VLOOKUP($A37,'Vysledky kontrol dospeli'!$B:$AA,COLUMN('Vysledky kontrol dospeli'!Z93)-1,FALSE)</f>
        <v>0</v>
      </c>
      <c r="AL37">
        <f>VLOOKUP($A37,'Vysledky kontrol dospeli'!$B:$AA,COLUMN('Vysledky kontrol dospeli'!AA93)-1,FALSE)</f>
        <v>0</v>
      </c>
    </row>
    <row r="38" spans="1:38" x14ac:dyDescent="0.25">
      <c r="A38" s="4">
        <v>94</v>
      </c>
      <c r="B38" s="4" t="s">
        <v>153</v>
      </c>
      <c r="C38" s="4" t="s">
        <v>135</v>
      </c>
      <c r="D38" s="4" t="s">
        <v>743</v>
      </c>
      <c r="E38" s="4" t="s">
        <v>460</v>
      </c>
      <c r="F38" s="4" t="s">
        <v>744</v>
      </c>
      <c r="G38" s="4" t="s">
        <v>436</v>
      </c>
      <c r="H38" s="4" t="s">
        <v>437</v>
      </c>
      <c r="I38" s="17">
        <v>0.10824074074074083</v>
      </c>
      <c r="J38" s="18">
        <v>0</v>
      </c>
      <c r="K38" s="18">
        <f t="shared" si="2"/>
        <v>340</v>
      </c>
      <c r="L38" s="18">
        <f t="shared" si="3"/>
        <v>340</v>
      </c>
      <c r="M38" s="23">
        <v>36</v>
      </c>
      <c r="N38">
        <f>VLOOKUP($A38,'Vysledky kontrol dospeli'!$B:$AA,COLUMN('Vysledky kontrol dospeli'!C94)-1,FALSE)</f>
        <v>10</v>
      </c>
      <c r="O38">
        <f>VLOOKUP($A38,'Vysledky kontrol dospeli'!$B:$AA,COLUMN('Vysledky kontrol dospeli'!D94)-1,FALSE)</f>
        <v>40</v>
      </c>
      <c r="P38">
        <f>VLOOKUP($A38,'Vysledky kontrol dospeli'!$B:$AA,COLUMN('Vysledky kontrol dospeli'!E94)-1,FALSE)</f>
        <v>0</v>
      </c>
      <c r="Q38">
        <f>VLOOKUP($A38,'Vysledky kontrol dospeli'!$B:$AA,COLUMN('Vysledky kontrol dospeli'!F94)-1,FALSE)</f>
        <v>60</v>
      </c>
      <c r="R38">
        <f>VLOOKUP($A38,'Vysledky kontrol dospeli'!$B:$AA,COLUMN('Vysledky kontrol dospeli'!G94)-1,FALSE)</f>
        <v>40</v>
      </c>
      <c r="S38">
        <f>VLOOKUP($A38,'Vysledky kontrol dospeli'!$B:$AA,COLUMN('Vysledky kontrol dospeli'!H94)-1,FALSE)</f>
        <v>30</v>
      </c>
      <c r="T38">
        <f>VLOOKUP($A38,'Vysledky kontrol dospeli'!$B:$AA,COLUMN('Vysledky kontrol dospeli'!I94)-1,FALSE)</f>
        <v>0</v>
      </c>
      <c r="U38">
        <f>VLOOKUP($A38,'Vysledky kontrol dospeli'!$B:$AA,COLUMN('Vysledky kontrol dospeli'!J94)-1,FALSE)</f>
        <v>30</v>
      </c>
      <c r="V38">
        <f>VLOOKUP($A38,'Vysledky kontrol dospeli'!$B:$AA,COLUMN('Vysledky kontrol dospeli'!K94)-1,FALSE)</f>
        <v>30</v>
      </c>
      <c r="W38">
        <f>VLOOKUP($A38,'Vysledky kontrol dospeli'!$B:$AA,COLUMN('Vysledky kontrol dospeli'!L94)-1,FALSE)</f>
        <v>10</v>
      </c>
      <c r="X38">
        <f>VLOOKUP($A38,'Vysledky kontrol dospeli'!$B:$AA,COLUMN('Vysledky kontrol dospeli'!M94)-1,FALSE)</f>
        <v>20</v>
      </c>
      <c r="Y38">
        <f>VLOOKUP($A38,'Vysledky kontrol dospeli'!$B:$AA,COLUMN('Vysledky kontrol dospeli'!N94)-1,FALSE)</f>
        <v>30</v>
      </c>
      <c r="Z38">
        <f>VLOOKUP($A38,'Vysledky kontrol dospeli'!$B:$AA,COLUMN('Vysledky kontrol dospeli'!O94)-1,FALSE)</f>
        <v>20</v>
      </c>
      <c r="AA38">
        <f>VLOOKUP($A38,'Vysledky kontrol dospeli'!$B:$AA,COLUMN('Vysledky kontrol dospeli'!P94)-1,FALSE)</f>
        <v>0</v>
      </c>
      <c r="AB38">
        <f>VLOOKUP($A38,'Vysledky kontrol dospeli'!$B:$AA,COLUMN('Vysledky kontrol dospeli'!Q94)-1,FALSE)</f>
        <v>10</v>
      </c>
      <c r="AC38">
        <f>VLOOKUP($A38,'Vysledky kontrol dospeli'!$B:$AA,COLUMN('Vysledky kontrol dospeli'!R94)-1,FALSE)</f>
        <v>0</v>
      </c>
      <c r="AD38">
        <f>VLOOKUP($A38,'Vysledky kontrol dospeli'!$B:$AA,COLUMN('Vysledky kontrol dospeli'!S94)-1,FALSE)</f>
        <v>0</v>
      </c>
      <c r="AE38">
        <f>VLOOKUP($A38,'Vysledky kontrol dospeli'!$B:$AA,COLUMN('Vysledky kontrol dospeli'!T94)-1,FALSE)</f>
        <v>0</v>
      </c>
      <c r="AF38">
        <f>VLOOKUP($A38,'Vysledky kontrol dospeli'!$B:$AA,COLUMN('Vysledky kontrol dospeli'!U94)-1,FALSE)</f>
        <v>0</v>
      </c>
      <c r="AG38">
        <f>VLOOKUP($A38,'Vysledky kontrol dospeli'!$B:$AA,COLUMN('Vysledky kontrol dospeli'!V94)-1,FALSE)</f>
        <v>0</v>
      </c>
      <c r="AH38">
        <f>VLOOKUP($A38,'Vysledky kontrol dospeli'!$B:$AA,COLUMN('Vysledky kontrol dospeli'!W94)-1,FALSE)</f>
        <v>10</v>
      </c>
      <c r="AI38">
        <f>VLOOKUP($A38,'Vysledky kontrol dospeli'!$B:$AA,COLUMN('Vysledky kontrol dospeli'!X94)-1,FALSE)</f>
        <v>0</v>
      </c>
      <c r="AJ38">
        <f>VLOOKUP($A38,'Vysledky kontrol dospeli'!$B:$AA,COLUMN('Vysledky kontrol dospeli'!Y94)-1,FALSE)</f>
        <v>0</v>
      </c>
      <c r="AK38">
        <f>VLOOKUP($A38,'Vysledky kontrol dospeli'!$B:$AA,COLUMN('Vysledky kontrol dospeli'!Z94)-1,FALSE)</f>
        <v>0</v>
      </c>
      <c r="AL38">
        <f>VLOOKUP($A38,'Vysledky kontrol dospeli'!$B:$AA,COLUMN('Vysledky kontrol dospeli'!AA94)-1,FALSE)</f>
        <v>0</v>
      </c>
    </row>
    <row r="39" spans="1:38" x14ac:dyDescent="0.25">
      <c r="A39" s="4">
        <v>122</v>
      </c>
      <c r="B39" s="4" t="s">
        <v>828</v>
      </c>
      <c r="C39" s="4" t="s">
        <v>96</v>
      </c>
      <c r="D39" s="4" t="s">
        <v>829</v>
      </c>
      <c r="E39" s="4" t="s">
        <v>123</v>
      </c>
      <c r="F39" s="4" t="s">
        <v>830</v>
      </c>
      <c r="G39" s="4" t="s">
        <v>436</v>
      </c>
      <c r="H39" s="4" t="s">
        <v>437</v>
      </c>
      <c r="I39" s="17">
        <v>0.11546296296296307</v>
      </c>
      <c r="J39" s="18">
        <v>0</v>
      </c>
      <c r="K39" s="18">
        <f t="shared" si="2"/>
        <v>340</v>
      </c>
      <c r="L39" s="18">
        <f t="shared" si="3"/>
        <v>340</v>
      </c>
      <c r="M39" s="23">
        <v>37</v>
      </c>
      <c r="N39">
        <f>VLOOKUP($A39,'Vysledky kontrol dospeli'!$B:$AA,COLUMN('Vysledky kontrol dospeli'!C95)-1,FALSE)</f>
        <v>10</v>
      </c>
      <c r="O39">
        <f>VLOOKUP($A39,'Vysledky kontrol dospeli'!$B:$AA,COLUMN('Vysledky kontrol dospeli'!D95)-1,FALSE)</f>
        <v>0</v>
      </c>
      <c r="P39">
        <f>VLOOKUP($A39,'Vysledky kontrol dospeli'!$B:$AA,COLUMN('Vysledky kontrol dospeli'!E95)-1,FALSE)</f>
        <v>60</v>
      </c>
      <c r="Q39">
        <f>VLOOKUP($A39,'Vysledky kontrol dospeli'!$B:$AA,COLUMN('Vysledky kontrol dospeli'!F95)-1,FALSE)</f>
        <v>0</v>
      </c>
      <c r="R39">
        <f>VLOOKUP($A39,'Vysledky kontrol dospeli'!$B:$AA,COLUMN('Vysledky kontrol dospeli'!G95)-1,FALSE)</f>
        <v>40</v>
      </c>
      <c r="S39">
        <f>VLOOKUP($A39,'Vysledky kontrol dospeli'!$B:$AA,COLUMN('Vysledky kontrol dospeli'!H95)-1,FALSE)</f>
        <v>0</v>
      </c>
      <c r="T39">
        <f>VLOOKUP($A39,'Vysledky kontrol dospeli'!$B:$AA,COLUMN('Vysledky kontrol dospeli'!I95)-1,FALSE)</f>
        <v>70</v>
      </c>
      <c r="U39">
        <f>VLOOKUP($A39,'Vysledky kontrol dospeli'!$B:$AA,COLUMN('Vysledky kontrol dospeli'!J95)-1,FALSE)</f>
        <v>30</v>
      </c>
      <c r="V39">
        <f>VLOOKUP($A39,'Vysledky kontrol dospeli'!$B:$AA,COLUMN('Vysledky kontrol dospeli'!K95)-1,FALSE)</f>
        <v>0</v>
      </c>
      <c r="W39">
        <f>VLOOKUP($A39,'Vysledky kontrol dospeli'!$B:$AA,COLUMN('Vysledky kontrol dospeli'!L95)-1,FALSE)</f>
        <v>0</v>
      </c>
      <c r="X39">
        <f>VLOOKUP($A39,'Vysledky kontrol dospeli'!$B:$AA,COLUMN('Vysledky kontrol dospeli'!M95)-1,FALSE)</f>
        <v>0</v>
      </c>
      <c r="Y39">
        <f>VLOOKUP($A39,'Vysledky kontrol dospeli'!$B:$AA,COLUMN('Vysledky kontrol dospeli'!N95)-1,FALSE)</f>
        <v>0</v>
      </c>
      <c r="Z39">
        <f>VLOOKUP($A39,'Vysledky kontrol dospeli'!$B:$AA,COLUMN('Vysledky kontrol dospeli'!O95)-1,FALSE)</f>
        <v>0</v>
      </c>
      <c r="AA39">
        <f>VLOOKUP($A39,'Vysledky kontrol dospeli'!$B:$AA,COLUMN('Vysledky kontrol dospeli'!P95)-1,FALSE)</f>
        <v>0</v>
      </c>
      <c r="AB39">
        <f>VLOOKUP($A39,'Vysledky kontrol dospeli'!$B:$AA,COLUMN('Vysledky kontrol dospeli'!Q95)-1,FALSE)</f>
        <v>0</v>
      </c>
      <c r="AC39">
        <f>VLOOKUP($A39,'Vysledky kontrol dospeli'!$B:$AA,COLUMN('Vysledky kontrol dospeli'!R95)-1,FALSE)</f>
        <v>10</v>
      </c>
      <c r="AD39">
        <f>VLOOKUP($A39,'Vysledky kontrol dospeli'!$B:$AA,COLUMN('Vysledky kontrol dospeli'!S95)-1,FALSE)</f>
        <v>20</v>
      </c>
      <c r="AE39">
        <f>VLOOKUP($A39,'Vysledky kontrol dospeli'!$B:$AA,COLUMN('Vysledky kontrol dospeli'!T95)-1,FALSE)</f>
        <v>30</v>
      </c>
      <c r="AF39">
        <f>VLOOKUP($A39,'Vysledky kontrol dospeli'!$B:$AA,COLUMN('Vysledky kontrol dospeli'!U95)-1,FALSE)</f>
        <v>10</v>
      </c>
      <c r="AG39">
        <f>VLOOKUP($A39,'Vysledky kontrol dospeli'!$B:$AA,COLUMN('Vysledky kontrol dospeli'!V95)-1,FALSE)</f>
        <v>20</v>
      </c>
      <c r="AH39">
        <f>VLOOKUP($A39,'Vysledky kontrol dospeli'!$B:$AA,COLUMN('Vysledky kontrol dospeli'!W95)-1,FALSE)</f>
        <v>10</v>
      </c>
      <c r="AI39">
        <f>VLOOKUP($A39,'Vysledky kontrol dospeli'!$B:$AA,COLUMN('Vysledky kontrol dospeli'!X95)-1,FALSE)</f>
        <v>10</v>
      </c>
      <c r="AJ39">
        <f>VLOOKUP($A39,'Vysledky kontrol dospeli'!$B:$AA,COLUMN('Vysledky kontrol dospeli'!Y95)-1,FALSE)</f>
        <v>10</v>
      </c>
      <c r="AK39">
        <f>VLOOKUP($A39,'Vysledky kontrol dospeli'!$B:$AA,COLUMN('Vysledky kontrol dospeli'!Z95)-1,FALSE)</f>
        <v>0</v>
      </c>
      <c r="AL39">
        <f>VLOOKUP($A39,'Vysledky kontrol dospeli'!$B:$AA,COLUMN('Vysledky kontrol dospeli'!AA95)-1,FALSE)</f>
        <v>10</v>
      </c>
    </row>
    <row r="40" spans="1:38" x14ac:dyDescent="0.25">
      <c r="A40" s="4">
        <v>13</v>
      </c>
      <c r="B40" s="4" t="s">
        <v>479</v>
      </c>
      <c r="C40" s="4" t="s">
        <v>433</v>
      </c>
      <c r="D40" s="4" t="s">
        <v>480</v>
      </c>
      <c r="E40" s="4" t="s">
        <v>118</v>
      </c>
      <c r="F40" s="4" t="s">
        <v>481</v>
      </c>
      <c r="G40" s="4" t="s">
        <v>436</v>
      </c>
      <c r="H40" s="4" t="s">
        <v>437</v>
      </c>
      <c r="I40" s="17">
        <v>0.11873842592592593</v>
      </c>
      <c r="J40" s="18">
        <v>0</v>
      </c>
      <c r="K40" s="18">
        <f t="shared" si="2"/>
        <v>340</v>
      </c>
      <c r="L40" s="18">
        <f t="shared" si="3"/>
        <v>340</v>
      </c>
      <c r="M40" s="23">
        <v>38</v>
      </c>
      <c r="N40">
        <f>VLOOKUP($A40,'Vysledky kontrol dospeli'!$B:$AA,COLUMN('Vysledky kontrol dospeli'!C96)-1,FALSE)</f>
        <v>10</v>
      </c>
      <c r="O40">
        <f>VLOOKUP($A40,'Vysledky kontrol dospeli'!$B:$AA,COLUMN('Vysledky kontrol dospeli'!D96)-1,FALSE)</f>
        <v>40</v>
      </c>
      <c r="P40">
        <f>VLOOKUP($A40,'Vysledky kontrol dospeli'!$B:$AA,COLUMN('Vysledky kontrol dospeli'!E96)-1,FALSE)</f>
        <v>60</v>
      </c>
      <c r="Q40">
        <f>VLOOKUP($A40,'Vysledky kontrol dospeli'!$B:$AA,COLUMN('Vysledky kontrol dospeli'!F96)-1,FALSE)</f>
        <v>0</v>
      </c>
      <c r="R40">
        <f>VLOOKUP($A40,'Vysledky kontrol dospeli'!$B:$AA,COLUMN('Vysledky kontrol dospeli'!G96)-1,FALSE)</f>
        <v>0</v>
      </c>
      <c r="S40">
        <f>VLOOKUP($A40,'Vysledky kontrol dospeli'!$B:$AA,COLUMN('Vysledky kontrol dospeli'!H96)-1,FALSE)</f>
        <v>30</v>
      </c>
      <c r="T40">
        <f>VLOOKUP($A40,'Vysledky kontrol dospeli'!$B:$AA,COLUMN('Vysledky kontrol dospeli'!I96)-1,FALSE)</f>
        <v>70</v>
      </c>
      <c r="U40">
        <f>VLOOKUP($A40,'Vysledky kontrol dospeli'!$B:$AA,COLUMN('Vysledky kontrol dospeli'!J96)-1,FALSE)</f>
        <v>30</v>
      </c>
      <c r="V40">
        <f>VLOOKUP($A40,'Vysledky kontrol dospeli'!$B:$AA,COLUMN('Vysledky kontrol dospeli'!K96)-1,FALSE)</f>
        <v>0</v>
      </c>
      <c r="W40">
        <f>VLOOKUP($A40,'Vysledky kontrol dospeli'!$B:$AA,COLUMN('Vysledky kontrol dospeli'!L96)-1,FALSE)</f>
        <v>0</v>
      </c>
      <c r="X40">
        <f>VLOOKUP($A40,'Vysledky kontrol dospeli'!$B:$AA,COLUMN('Vysledky kontrol dospeli'!M96)-1,FALSE)</f>
        <v>0</v>
      </c>
      <c r="Y40">
        <f>VLOOKUP($A40,'Vysledky kontrol dospeli'!$B:$AA,COLUMN('Vysledky kontrol dospeli'!N96)-1,FALSE)</f>
        <v>0</v>
      </c>
      <c r="Z40">
        <f>VLOOKUP($A40,'Vysledky kontrol dospeli'!$B:$AA,COLUMN('Vysledky kontrol dospeli'!O96)-1,FALSE)</f>
        <v>0</v>
      </c>
      <c r="AA40">
        <f>VLOOKUP($A40,'Vysledky kontrol dospeli'!$B:$AA,COLUMN('Vysledky kontrol dospeli'!P96)-1,FALSE)</f>
        <v>0</v>
      </c>
      <c r="AB40">
        <f>VLOOKUP($A40,'Vysledky kontrol dospeli'!$B:$AA,COLUMN('Vysledky kontrol dospeli'!Q96)-1,FALSE)</f>
        <v>10</v>
      </c>
      <c r="AC40">
        <f>VLOOKUP($A40,'Vysledky kontrol dospeli'!$B:$AA,COLUMN('Vysledky kontrol dospeli'!R96)-1,FALSE)</f>
        <v>10</v>
      </c>
      <c r="AD40">
        <f>VLOOKUP($A40,'Vysledky kontrol dospeli'!$B:$AA,COLUMN('Vysledky kontrol dospeli'!S96)-1,FALSE)</f>
        <v>20</v>
      </c>
      <c r="AE40">
        <f>VLOOKUP($A40,'Vysledky kontrol dospeli'!$B:$AA,COLUMN('Vysledky kontrol dospeli'!T96)-1,FALSE)</f>
        <v>30</v>
      </c>
      <c r="AF40">
        <f>VLOOKUP($A40,'Vysledky kontrol dospeli'!$B:$AA,COLUMN('Vysledky kontrol dospeli'!U96)-1,FALSE)</f>
        <v>0</v>
      </c>
      <c r="AG40">
        <f>VLOOKUP($A40,'Vysledky kontrol dospeli'!$B:$AA,COLUMN('Vysledky kontrol dospeli'!V96)-1,FALSE)</f>
        <v>0</v>
      </c>
      <c r="AH40">
        <f>VLOOKUP($A40,'Vysledky kontrol dospeli'!$B:$AA,COLUMN('Vysledky kontrol dospeli'!W96)-1,FALSE)</f>
        <v>10</v>
      </c>
      <c r="AI40">
        <f>VLOOKUP($A40,'Vysledky kontrol dospeli'!$B:$AA,COLUMN('Vysledky kontrol dospeli'!X96)-1,FALSE)</f>
        <v>10</v>
      </c>
      <c r="AJ40">
        <f>VLOOKUP($A40,'Vysledky kontrol dospeli'!$B:$AA,COLUMN('Vysledky kontrol dospeli'!Y96)-1,FALSE)</f>
        <v>10</v>
      </c>
      <c r="AK40">
        <f>VLOOKUP($A40,'Vysledky kontrol dospeli'!$B:$AA,COLUMN('Vysledky kontrol dospeli'!Z96)-1,FALSE)</f>
        <v>0</v>
      </c>
      <c r="AL40">
        <f>VLOOKUP($A40,'Vysledky kontrol dospeli'!$B:$AA,COLUMN('Vysledky kontrol dospeli'!AA96)-1,FALSE)</f>
        <v>0</v>
      </c>
    </row>
    <row r="41" spans="1:38" x14ac:dyDescent="0.25">
      <c r="A41" s="4">
        <v>123</v>
      </c>
      <c r="B41" s="4" t="s">
        <v>831</v>
      </c>
      <c r="C41" s="4" t="s">
        <v>224</v>
      </c>
      <c r="D41" s="4" t="s">
        <v>832</v>
      </c>
      <c r="E41" s="4" t="s">
        <v>129</v>
      </c>
      <c r="F41" s="4" t="s">
        <v>818</v>
      </c>
      <c r="G41" s="4" t="s">
        <v>436</v>
      </c>
      <c r="H41" s="4" t="s">
        <v>437</v>
      </c>
      <c r="I41" s="17">
        <v>0.1189467592592594</v>
      </c>
      <c r="J41" s="18">
        <v>0</v>
      </c>
      <c r="K41" s="18">
        <f t="shared" si="2"/>
        <v>340</v>
      </c>
      <c r="L41" s="18">
        <f t="shared" si="3"/>
        <v>340</v>
      </c>
      <c r="M41" s="23">
        <v>39</v>
      </c>
      <c r="N41">
        <f>VLOOKUP($A41,'Vysledky kontrol dospeli'!$B:$AA,COLUMN('Vysledky kontrol dospeli'!C97)-1,FALSE)</f>
        <v>0</v>
      </c>
      <c r="O41">
        <f>VLOOKUP($A41,'Vysledky kontrol dospeli'!$B:$AA,COLUMN('Vysledky kontrol dospeli'!D97)-1,FALSE)</f>
        <v>0</v>
      </c>
      <c r="P41">
        <f>VLOOKUP($A41,'Vysledky kontrol dospeli'!$B:$AA,COLUMN('Vysledky kontrol dospeli'!E97)-1,FALSE)</f>
        <v>60</v>
      </c>
      <c r="Q41">
        <f>VLOOKUP($A41,'Vysledky kontrol dospeli'!$B:$AA,COLUMN('Vysledky kontrol dospeli'!F97)-1,FALSE)</f>
        <v>0</v>
      </c>
      <c r="R41">
        <f>VLOOKUP($A41,'Vysledky kontrol dospeli'!$B:$AA,COLUMN('Vysledky kontrol dospeli'!G97)-1,FALSE)</f>
        <v>40</v>
      </c>
      <c r="S41">
        <f>VLOOKUP($A41,'Vysledky kontrol dospeli'!$B:$AA,COLUMN('Vysledky kontrol dospeli'!H97)-1,FALSE)</f>
        <v>30</v>
      </c>
      <c r="T41">
        <f>VLOOKUP($A41,'Vysledky kontrol dospeli'!$B:$AA,COLUMN('Vysledky kontrol dospeli'!I97)-1,FALSE)</f>
        <v>70</v>
      </c>
      <c r="U41">
        <f>VLOOKUP($A41,'Vysledky kontrol dospeli'!$B:$AA,COLUMN('Vysledky kontrol dospeli'!J97)-1,FALSE)</f>
        <v>30</v>
      </c>
      <c r="V41">
        <f>VLOOKUP($A41,'Vysledky kontrol dospeli'!$B:$AA,COLUMN('Vysledky kontrol dospeli'!K97)-1,FALSE)</f>
        <v>0</v>
      </c>
      <c r="W41">
        <f>VLOOKUP($A41,'Vysledky kontrol dospeli'!$B:$AA,COLUMN('Vysledky kontrol dospeli'!L97)-1,FALSE)</f>
        <v>0</v>
      </c>
      <c r="X41">
        <f>VLOOKUP($A41,'Vysledky kontrol dospeli'!$B:$AA,COLUMN('Vysledky kontrol dospeli'!M97)-1,FALSE)</f>
        <v>0</v>
      </c>
      <c r="Y41">
        <f>VLOOKUP($A41,'Vysledky kontrol dospeli'!$B:$AA,COLUMN('Vysledky kontrol dospeli'!N97)-1,FALSE)</f>
        <v>0</v>
      </c>
      <c r="Z41">
        <f>VLOOKUP($A41,'Vysledky kontrol dospeli'!$B:$AA,COLUMN('Vysledky kontrol dospeli'!O97)-1,FALSE)</f>
        <v>0</v>
      </c>
      <c r="AA41">
        <f>VLOOKUP($A41,'Vysledky kontrol dospeli'!$B:$AA,COLUMN('Vysledky kontrol dospeli'!P97)-1,FALSE)</f>
        <v>0</v>
      </c>
      <c r="AB41">
        <f>VLOOKUP($A41,'Vysledky kontrol dospeli'!$B:$AA,COLUMN('Vysledky kontrol dospeli'!Q97)-1,FALSE)</f>
        <v>10</v>
      </c>
      <c r="AC41">
        <f>VLOOKUP($A41,'Vysledky kontrol dospeli'!$B:$AA,COLUMN('Vysledky kontrol dospeli'!R97)-1,FALSE)</f>
        <v>0</v>
      </c>
      <c r="AD41">
        <f>VLOOKUP($A41,'Vysledky kontrol dospeli'!$B:$AA,COLUMN('Vysledky kontrol dospeli'!S97)-1,FALSE)</f>
        <v>0</v>
      </c>
      <c r="AE41">
        <f>VLOOKUP($A41,'Vysledky kontrol dospeli'!$B:$AA,COLUMN('Vysledky kontrol dospeli'!T97)-1,FALSE)</f>
        <v>30</v>
      </c>
      <c r="AF41">
        <f>VLOOKUP($A41,'Vysledky kontrol dospeli'!$B:$AA,COLUMN('Vysledky kontrol dospeli'!U97)-1,FALSE)</f>
        <v>10</v>
      </c>
      <c r="AG41">
        <f>VLOOKUP($A41,'Vysledky kontrol dospeli'!$B:$AA,COLUMN('Vysledky kontrol dospeli'!V97)-1,FALSE)</f>
        <v>20</v>
      </c>
      <c r="AH41">
        <f>VLOOKUP($A41,'Vysledky kontrol dospeli'!$B:$AA,COLUMN('Vysledky kontrol dospeli'!W97)-1,FALSE)</f>
        <v>10</v>
      </c>
      <c r="AI41">
        <f>VLOOKUP($A41,'Vysledky kontrol dospeli'!$B:$AA,COLUMN('Vysledky kontrol dospeli'!X97)-1,FALSE)</f>
        <v>10</v>
      </c>
      <c r="AJ41">
        <f>VLOOKUP($A41,'Vysledky kontrol dospeli'!$B:$AA,COLUMN('Vysledky kontrol dospeli'!Y97)-1,FALSE)</f>
        <v>10</v>
      </c>
      <c r="AK41">
        <f>VLOOKUP($A41,'Vysledky kontrol dospeli'!$B:$AA,COLUMN('Vysledky kontrol dospeli'!Z97)-1,FALSE)</f>
        <v>10</v>
      </c>
      <c r="AL41">
        <f>VLOOKUP($A41,'Vysledky kontrol dospeli'!$B:$AA,COLUMN('Vysledky kontrol dospeli'!AA97)-1,FALSE)</f>
        <v>0</v>
      </c>
    </row>
    <row r="42" spans="1:38" x14ac:dyDescent="0.25">
      <c r="A42" s="4">
        <v>3</v>
      </c>
      <c r="B42" s="4" t="s">
        <v>438</v>
      </c>
      <c r="C42" s="4" t="s">
        <v>439</v>
      </c>
      <c r="D42" s="4" t="s">
        <v>440</v>
      </c>
      <c r="E42" s="4" t="s">
        <v>433</v>
      </c>
      <c r="F42" s="4" t="s">
        <v>441</v>
      </c>
      <c r="G42" s="4" t="s">
        <v>436</v>
      </c>
      <c r="H42" s="4" t="s">
        <v>437</v>
      </c>
      <c r="I42" s="17">
        <v>0.12260416666666665</v>
      </c>
      <c r="J42" s="18">
        <v>0</v>
      </c>
      <c r="K42" s="18">
        <f t="shared" si="2"/>
        <v>340</v>
      </c>
      <c r="L42" s="18">
        <f t="shared" si="3"/>
        <v>340</v>
      </c>
      <c r="M42" s="23">
        <v>40</v>
      </c>
      <c r="N42">
        <f>VLOOKUP($A42,'Vysledky kontrol dospeli'!$B:$AA,COLUMN('Vysledky kontrol dospeli'!C98)-1,FALSE)</f>
        <v>10</v>
      </c>
      <c r="O42">
        <f>VLOOKUP($A42,'Vysledky kontrol dospeli'!$B:$AA,COLUMN('Vysledky kontrol dospeli'!D98)-1,FALSE)</f>
        <v>0</v>
      </c>
      <c r="P42">
        <f>VLOOKUP($A42,'Vysledky kontrol dospeli'!$B:$AA,COLUMN('Vysledky kontrol dospeli'!E98)-1,FALSE)</f>
        <v>60</v>
      </c>
      <c r="Q42">
        <f>VLOOKUP($A42,'Vysledky kontrol dospeli'!$B:$AA,COLUMN('Vysledky kontrol dospeli'!F98)-1,FALSE)</f>
        <v>0</v>
      </c>
      <c r="R42">
        <f>VLOOKUP($A42,'Vysledky kontrol dospeli'!$B:$AA,COLUMN('Vysledky kontrol dospeli'!G98)-1,FALSE)</f>
        <v>0</v>
      </c>
      <c r="S42">
        <f>VLOOKUP($A42,'Vysledky kontrol dospeli'!$B:$AA,COLUMN('Vysledky kontrol dospeli'!H98)-1,FALSE)</f>
        <v>30</v>
      </c>
      <c r="T42">
        <f>VLOOKUP($A42,'Vysledky kontrol dospeli'!$B:$AA,COLUMN('Vysledky kontrol dospeli'!I98)-1,FALSE)</f>
        <v>70</v>
      </c>
      <c r="U42">
        <f>VLOOKUP($A42,'Vysledky kontrol dospeli'!$B:$AA,COLUMN('Vysledky kontrol dospeli'!J98)-1,FALSE)</f>
        <v>30</v>
      </c>
      <c r="V42">
        <f>VLOOKUP($A42,'Vysledky kontrol dospeli'!$B:$AA,COLUMN('Vysledky kontrol dospeli'!K98)-1,FALSE)</f>
        <v>0</v>
      </c>
      <c r="W42">
        <f>VLOOKUP($A42,'Vysledky kontrol dospeli'!$B:$AA,COLUMN('Vysledky kontrol dospeli'!L98)-1,FALSE)</f>
        <v>0</v>
      </c>
      <c r="X42">
        <f>VLOOKUP($A42,'Vysledky kontrol dospeli'!$B:$AA,COLUMN('Vysledky kontrol dospeli'!M98)-1,FALSE)</f>
        <v>0</v>
      </c>
      <c r="Y42">
        <f>VLOOKUP($A42,'Vysledky kontrol dospeli'!$B:$AA,COLUMN('Vysledky kontrol dospeli'!N98)-1,FALSE)</f>
        <v>0</v>
      </c>
      <c r="Z42">
        <f>VLOOKUP($A42,'Vysledky kontrol dospeli'!$B:$AA,COLUMN('Vysledky kontrol dospeli'!O98)-1,FALSE)</f>
        <v>0</v>
      </c>
      <c r="AA42">
        <f>VLOOKUP($A42,'Vysledky kontrol dospeli'!$B:$AA,COLUMN('Vysledky kontrol dospeli'!P98)-1,FALSE)</f>
        <v>20</v>
      </c>
      <c r="AB42">
        <f>VLOOKUP($A42,'Vysledky kontrol dospeli'!$B:$AA,COLUMN('Vysledky kontrol dospeli'!Q98)-1,FALSE)</f>
        <v>10</v>
      </c>
      <c r="AC42">
        <f>VLOOKUP($A42,'Vysledky kontrol dospeli'!$B:$AA,COLUMN('Vysledky kontrol dospeli'!R98)-1,FALSE)</f>
        <v>10</v>
      </c>
      <c r="AD42">
        <f>VLOOKUP($A42,'Vysledky kontrol dospeli'!$B:$AA,COLUMN('Vysledky kontrol dospeli'!S98)-1,FALSE)</f>
        <v>20</v>
      </c>
      <c r="AE42">
        <f>VLOOKUP($A42,'Vysledky kontrol dospeli'!$B:$AA,COLUMN('Vysledky kontrol dospeli'!T98)-1,FALSE)</f>
        <v>30</v>
      </c>
      <c r="AF42">
        <f>VLOOKUP($A42,'Vysledky kontrol dospeli'!$B:$AA,COLUMN('Vysledky kontrol dospeli'!U98)-1,FALSE)</f>
        <v>0</v>
      </c>
      <c r="AG42">
        <f>VLOOKUP($A42,'Vysledky kontrol dospeli'!$B:$AA,COLUMN('Vysledky kontrol dospeli'!V98)-1,FALSE)</f>
        <v>0</v>
      </c>
      <c r="AH42">
        <f>VLOOKUP($A42,'Vysledky kontrol dospeli'!$B:$AA,COLUMN('Vysledky kontrol dospeli'!W98)-1,FALSE)</f>
        <v>10</v>
      </c>
      <c r="AI42">
        <f>VLOOKUP($A42,'Vysledky kontrol dospeli'!$B:$AA,COLUMN('Vysledky kontrol dospeli'!X98)-1,FALSE)</f>
        <v>10</v>
      </c>
      <c r="AJ42">
        <f>VLOOKUP($A42,'Vysledky kontrol dospeli'!$B:$AA,COLUMN('Vysledky kontrol dospeli'!Y98)-1,FALSE)</f>
        <v>10</v>
      </c>
      <c r="AK42">
        <f>VLOOKUP($A42,'Vysledky kontrol dospeli'!$B:$AA,COLUMN('Vysledky kontrol dospeli'!Z98)-1,FALSE)</f>
        <v>10</v>
      </c>
      <c r="AL42">
        <f>VLOOKUP($A42,'Vysledky kontrol dospeli'!$B:$AA,COLUMN('Vysledky kontrol dospeli'!AA98)-1,FALSE)</f>
        <v>10</v>
      </c>
    </row>
    <row r="43" spans="1:38" x14ac:dyDescent="0.25">
      <c r="A43" s="4">
        <v>120</v>
      </c>
      <c r="B43" s="4" t="s">
        <v>821</v>
      </c>
      <c r="C43" s="4" t="s">
        <v>112</v>
      </c>
      <c r="D43" s="4" t="s">
        <v>822</v>
      </c>
      <c r="E43" s="4" t="s">
        <v>823</v>
      </c>
      <c r="F43" s="4"/>
      <c r="G43" s="4" t="s">
        <v>436</v>
      </c>
      <c r="H43" s="4" t="s">
        <v>437</v>
      </c>
      <c r="I43" s="17">
        <v>0.10013888888888903</v>
      </c>
      <c r="J43" s="18">
        <v>0</v>
      </c>
      <c r="K43" s="18">
        <f t="shared" si="2"/>
        <v>330</v>
      </c>
      <c r="L43" s="18">
        <f t="shared" si="3"/>
        <v>330</v>
      </c>
      <c r="M43" s="23">
        <v>41</v>
      </c>
      <c r="N43">
        <f>VLOOKUP($A43,'Vysledky kontrol dospeli'!$B:$AA,COLUMN('Vysledky kontrol dospeli'!C99)-1,FALSE)</f>
        <v>10</v>
      </c>
      <c r="O43">
        <f>VLOOKUP($A43,'Vysledky kontrol dospeli'!$B:$AA,COLUMN('Vysledky kontrol dospeli'!D99)-1,FALSE)</f>
        <v>40</v>
      </c>
      <c r="P43">
        <f>VLOOKUP($A43,'Vysledky kontrol dospeli'!$B:$AA,COLUMN('Vysledky kontrol dospeli'!E99)-1,FALSE)</f>
        <v>0</v>
      </c>
      <c r="Q43">
        <f>VLOOKUP($A43,'Vysledky kontrol dospeli'!$B:$AA,COLUMN('Vysledky kontrol dospeli'!F99)-1,FALSE)</f>
        <v>60</v>
      </c>
      <c r="R43">
        <f>VLOOKUP($A43,'Vysledky kontrol dospeli'!$B:$AA,COLUMN('Vysledky kontrol dospeli'!G99)-1,FALSE)</f>
        <v>0</v>
      </c>
      <c r="S43">
        <f>VLOOKUP($A43,'Vysledky kontrol dospeli'!$B:$AA,COLUMN('Vysledky kontrol dospeli'!H99)-1,FALSE)</f>
        <v>30</v>
      </c>
      <c r="T43">
        <f>VLOOKUP($A43,'Vysledky kontrol dospeli'!$B:$AA,COLUMN('Vysledky kontrol dospeli'!I99)-1,FALSE)</f>
        <v>0</v>
      </c>
      <c r="U43">
        <f>VLOOKUP($A43,'Vysledky kontrol dospeli'!$B:$AA,COLUMN('Vysledky kontrol dospeli'!J99)-1,FALSE)</f>
        <v>30</v>
      </c>
      <c r="V43">
        <f>VLOOKUP($A43,'Vysledky kontrol dospeli'!$B:$AA,COLUMN('Vysledky kontrol dospeli'!K99)-1,FALSE)</f>
        <v>30</v>
      </c>
      <c r="W43">
        <f>VLOOKUP($A43,'Vysledky kontrol dospeli'!$B:$AA,COLUMN('Vysledky kontrol dospeli'!L99)-1,FALSE)</f>
        <v>10</v>
      </c>
      <c r="X43">
        <f>VLOOKUP($A43,'Vysledky kontrol dospeli'!$B:$AA,COLUMN('Vysledky kontrol dospeli'!M99)-1,FALSE)</f>
        <v>20</v>
      </c>
      <c r="Y43">
        <f>VLOOKUP($A43,'Vysledky kontrol dospeli'!$B:$AA,COLUMN('Vysledky kontrol dospeli'!N99)-1,FALSE)</f>
        <v>30</v>
      </c>
      <c r="Z43">
        <f>VLOOKUP($A43,'Vysledky kontrol dospeli'!$B:$AA,COLUMN('Vysledky kontrol dospeli'!O99)-1,FALSE)</f>
        <v>20</v>
      </c>
      <c r="AA43">
        <f>VLOOKUP($A43,'Vysledky kontrol dospeli'!$B:$AA,COLUMN('Vysledky kontrol dospeli'!P99)-1,FALSE)</f>
        <v>20</v>
      </c>
      <c r="AB43">
        <f>VLOOKUP($A43,'Vysledky kontrol dospeli'!$B:$AA,COLUMN('Vysledky kontrol dospeli'!Q99)-1,FALSE)</f>
        <v>10</v>
      </c>
      <c r="AC43">
        <f>VLOOKUP($A43,'Vysledky kontrol dospeli'!$B:$AA,COLUMN('Vysledky kontrol dospeli'!R99)-1,FALSE)</f>
        <v>0</v>
      </c>
      <c r="AD43">
        <f>VLOOKUP($A43,'Vysledky kontrol dospeli'!$B:$AA,COLUMN('Vysledky kontrol dospeli'!S99)-1,FALSE)</f>
        <v>0</v>
      </c>
      <c r="AE43">
        <f>VLOOKUP($A43,'Vysledky kontrol dospeli'!$B:$AA,COLUMN('Vysledky kontrol dospeli'!T99)-1,FALSE)</f>
        <v>0</v>
      </c>
      <c r="AF43">
        <f>VLOOKUP($A43,'Vysledky kontrol dospeli'!$B:$AA,COLUMN('Vysledky kontrol dospeli'!U99)-1,FALSE)</f>
        <v>0</v>
      </c>
      <c r="AG43">
        <f>VLOOKUP($A43,'Vysledky kontrol dospeli'!$B:$AA,COLUMN('Vysledky kontrol dospeli'!V99)-1,FALSE)</f>
        <v>0</v>
      </c>
      <c r="AH43">
        <f>VLOOKUP($A43,'Vysledky kontrol dospeli'!$B:$AA,COLUMN('Vysledky kontrol dospeli'!W99)-1,FALSE)</f>
        <v>0</v>
      </c>
      <c r="AI43">
        <f>VLOOKUP($A43,'Vysledky kontrol dospeli'!$B:$AA,COLUMN('Vysledky kontrol dospeli'!X99)-1,FALSE)</f>
        <v>0</v>
      </c>
      <c r="AJ43">
        <f>VLOOKUP($A43,'Vysledky kontrol dospeli'!$B:$AA,COLUMN('Vysledky kontrol dospeli'!Y99)-1,FALSE)</f>
        <v>0</v>
      </c>
      <c r="AK43">
        <f>VLOOKUP($A43,'Vysledky kontrol dospeli'!$B:$AA,COLUMN('Vysledky kontrol dospeli'!Z99)-1,FALSE)</f>
        <v>10</v>
      </c>
      <c r="AL43">
        <f>VLOOKUP($A43,'Vysledky kontrol dospeli'!$B:$AA,COLUMN('Vysledky kontrol dospeli'!AA99)-1,FALSE)</f>
        <v>10</v>
      </c>
    </row>
    <row r="44" spans="1:38" x14ac:dyDescent="0.25">
      <c r="A44" s="4">
        <v>98</v>
      </c>
      <c r="B44" s="4" t="s">
        <v>709</v>
      </c>
      <c r="C44" s="4" t="s">
        <v>109</v>
      </c>
      <c r="D44" s="4" t="s">
        <v>754</v>
      </c>
      <c r="E44" s="4" t="s">
        <v>105</v>
      </c>
      <c r="F44" s="4" t="s">
        <v>755</v>
      </c>
      <c r="G44" s="4" t="s">
        <v>436</v>
      </c>
      <c r="H44" s="4" t="s">
        <v>437</v>
      </c>
      <c r="I44" s="17">
        <v>0.11543981481481491</v>
      </c>
      <c r="J44" s="18">
        <v>0</v>
      </c>
      <c r="K44" s="18">
        <f t="shared" si="2"/>
        <v>330</v>
      </c>
      <c r="L44" s="18">
        <f t="shared" si="3"/>
        <v>330</v>
      </c>
      <c r="M44" s="23">
        <v>42</v>
      </c>
      <c r="N44">
        <f>VLOOKUP($A44,'Vysledky kontrol dospeli'!$B:$AA,COLUMN('Vysledky kontrol dospeli'!C100)-1,FALSE)</f>
        <v>10</v>
      </c>
      <c r="O44">
        <f>VLOOKUP($A44,'Vysledky kontrol dospeli'!$B:$AA,COLUMN('Vysledky kontrol dospeli'!D100)-1,FALSE)</f>
        <v>0</v>
      </c>
      <c r="P44">
        <f>VLOOKUP($A44,'Vysledky kontrol dospeli'!$B:$AA,COLUMN('Vysledky kontrol dospeli'!E100)-1,FALSE)</f>
        <v>60</v>
      </c>
      <c r="Q44">
        <f>VLOOKUP($A44,'Vysledky kontrol dospeli'!$B:$AA,COLUMN('Vysledky kontrol dospeli'!F100)-1,FALSE)</f>
        <v>0</v>
      </c>
      <c r="R44">
        <f>VLOOKUP($A44,'Vysledky kontrol dospeli'!$B:$AA,COLUMN('Vysledky kontrol dospeli'!G100)-1,FALSE)</f>
        <v>0</v>
      </c>
      <c r="S44">
        <f>VLOOKUP($A44,'Vysledky kontrol dospeli'!$B:$AA,COLUMN('Vysledky kontrol dospeli'!H100)-1,FALSE)</f>
        <v>30</v>
      </c>
      <c r="T44">
        <f>VLOOKUP($A44,'Vysledky kontrol dospeli'!$B:$AA,COLUMN('Vysledky kontrol dospeli'!I100)-1,FALSE)</f>
        <v>70</v>
      </c>
      <c r="U44">
        <f>VLOOKUP($A44,'Vysledky kontrol dospeli'!$B:$AA,COLUMN('Vysledky kontrol dospeli'!J100)-1,FALSE)</f>
        <v>30</v>
      </c>
      <c r="V44">
        <f>VLOOKUP($A44,'Vysledky kontrol dospeli'!$B:$AA,COLUMN('Vysledky kontrol dospeli'!K100)-1,FALSE)</f>
        <v>0</v>
      </c>
      <c r="W44">
        <f>VLOOKUP($A44,'Vysledky kontrol dospeli'!$B:$AA,COLUMN('Vysledky kontrol dospeli'!L100)-1,FALSE)</f>
        <v>0</v>
      </c>
      <c r="X44">
        <f>VLOOKUP($A44,'Vysledky kontrol dospeli'!$B:$AA,COLUMN('Vysledky kontrol dospeli'!M100)-1,FALSE)</f>
        <v>0</v>
      </c>
      <c r="Y44">
        <f>VLOOKUP($A44,'Vysledky kontrol dospeli'!$B:$AA,COLUMN('Vysledky kontrol dospeli'!N100)-1,FALSE)</f>
        <v>0</v>
      </c>
      <c r="Z44">
        <f>VLOOKUP($A44,'Vysledky kontrol dospeli'!$B:$AA,COLUMN('Vysledky kontrol dospeli'!O100)-1,FALSE)</f>
        <v>0</v>
      </c>
      <c r="AA44">
        <f>VLOOKUP($A44,'Vysledky kontrol dospeli'!$B:$AA,COLUMN('Vysledky kontrol dospeli'!P100)-1,FALSE)</f>
        <v>0</v>
      </c>
      <c r="AB44">
        <f>VLOOKUP($A44,'Vysledky kontrol dospeli'!$B:$AA,COLUMN('Vysledky kontrol dospeli'!Q100)-1,FALSE)</f>
        <v>10</v>
      </c>
      <c r="AC44">
        <f>VLOOKUP($A44,'Vysledky kontrol dospeli'!$B:$AA,COLUMN('Vysledky kontrol dospeli'!R100)-1,FALSE)</f>
        <v>10</v>
      </c>
      <c r="AD44">
        <f>VLOOKUP($A44,'Vysledky kontrol dospeli'!$B:$AA,COLUMN('Vysledky kontrol dospeli'!S100)-1,FALSE)</f>
        <v>20</v>
      </c>
      <c r="AE44">
        <f>VLOOKUP($A44,'Vysledky kontrol dospeli'!$B:$AA,COLUMN('Vysledky kontrol dospeli'!T100)-1,FALSE)</f>
        <v>30</v>
      </c>
      <c r="AF44">
        <f>VLOOKUP($A44,'Vysledky kontrol dospeli'!$B:$AA,COLUMN('Vysledky kontrol dospeli'!U100)-1,FALSE)</f>
        <v>10</v>
      </c>
      <c r="AG44">
        <f>VLOOKUP($A44,'Vysledky kontrol dospeli'!$B:$AA,COLUMN('Vysledky kontrol dospeli'!V100)-1,FALSE)</f>
        <v>20</v>
      </c>
      <c r="AH44">
        <f>VLOOKUP($A44,'Vysledky kontrol dospeli'!$B:$AA,COLUMN('Vysledky kontrol dospeli'!W100)-1,FALSE)</f>
        <v>10</v>
      </c>
      <c r="AI44">
        <f>VLOOKUP($A44,'Vysledky kontrol dospeli'!$B:$AA,COLUMN('Vysledky kontrol dospeli'!X100)-1,FALSE)</f>
        <v>10</v>
      </c>
      <c r="AJ44">
        <f>VLOOKUP($A44,'Vysledky kontrol dospeli'!$B:$AA,COLUMN('Vysledky kontrol dospeli'!Y100)-1,FALSE)</f>
        <v>10</v>
      </c>
      <c r="AK44">
        <f>VLOOKUP($A44,'Vysledky kontrol dospeli'!$B:$AA,COLUMN('Vysledky kontrol dospeli'!Z100)-1,FALSE)</f>
        <v>0</v>
      </c>
      <c r="AL44">
        <f>VLOOKUP($A44,'Vysledky kontrol dospeli'!$B:$AA,COLUMN('Vysledky kontrol dospeli'!AA100)-1,FALSE)</f>
        <v>0</v>
      </c>
    </row>
    <row r="45" spans="1:38" x14ac:dyDescent="0.25">
      <c r="A45" s="4">
        <v>91</v>
      </c>
      <c r="B45" s="4" t="s">
        <v>697</v>
      </c>
      <c r="C45" s="4" t="s">
        <v>230</v>
      </c>
      <c r="D45" s="4" t="s">
        <v>733</v>
      </c>
      <c r="E45" s="4" t="s">
        <v>109</v>
      </c>
      <c r="F45" s="4" t="s">
        <v>734</v>
      </c>
      <c r="G45" s="4" t="s">
        <v>436</v>
      </c>
      <c r="H45" s="4" t="s">
        <v>437</v>
      </c>
      <c r="I45" s="17">
        <v>0.12314814814814812</v>
      </c>
      <c r="J45" s="18">
        <v>0</v>
      </c>
      <c r="K45" s="18">
        <f t="shared" si="2"/>
        <v>330</v>
      </c>
      <c r="L45" s="18">
        <f t="shared" si="3"/>
        <v>330</v>
      </c>
      <c r="M45" s="23">
        <v>43</v>
      </c>
      <c r="N45">
        <f>VLOOKUP($A45,'Vysledky kontrol dospeli'!$B:$AA,COLUMN('Vysledky kontrol dospeli'!C101)-1,FALSE)</f>
        <v>10</v>
      </c>
      <c r="O45">
        <f>VLOOKUP($A45,'Vysledky kontrol dospeli'!$B:$AA,COLUMN('Vysledky kontrol dospeli'!D101)-1,FALSE)</f>
        <v>40</v>
      </c>
      <c r="P45">
        <f>VLOOKUP($A45,'Vysledky kontrol dospeli'!$B:$AA,COLUMN('Vysledky kontrol dospeli'!E101)-1,FALSE)</f>
        <v>60</v>
      </c>
      <c r="Q45">
        <f>VLOOKUP($A45,'Vysledky kontrol dospeli'!$B:$AA,COLUMN('Vysledky kontrol dospeli'!F101)-1,FALSE)</f>
        <v>0</v>
      </c>
      <c r="R45">
        <f>VLOOKUP($A45,'Vysledky kontrol dospeli'!$B:$AA,COLUMN('Vysledky kontrol dospeli'!G101)-1,FALSE)</f>
        <v>0</v>
      </c>
      <c r="S45">
        <f>VLOOKUP($A45,'Vysledky kontrol dospeli'!$B:$AA,COLUMN('Vysledky kontrol dospeli'!H101)-1,FALSE)</f>
        <v>30</v>
      </c>
      <c r="T45">
        <f>VLOOKUP($A45,'Vysledky kontrol dospeli'!$B:$AA,COLUMN('Vysledky kontrol dospeli'!I101)-1,FALSE)</f>
        <v>70</v>
      </c>
      <c r="U45">
        <f>VLOOKUP($A45,'Vysledky kontrol dospeli'!$B:$AA,COLUMN('Vysledky kontrol dospeli'!J101)-1,FALSE)</f>
        <v>30</v>
      </c>
      <c r="V45">
        <f>VLOOKUP($A45,'Vysledky kontrol dospeli'!$B:$AA,COLUMN('Vysledky kontrol dospeli'!K101)-1,FALSE)</f>
        <v>30</v>
      </c>
      <c r="W45">
        <f>VLOOKUP($A45,'Vysledky kontrol dospeli'!$B:$AA,COLUMN('Vysledky kontrol dospeli'!L101)-1,FALSE)</f>
        <v>0</v>
      </c>
      <c r="X45">
        <f>VLOOKUP($A45,'Vysledky kontrol dospeli'!$B:$AA,COLUMN('Vysledky kontrol dospeli'!M101)-1,FALSE)</f>
        <v>0</v>
      </c>
      <c r="Y45">
        <f>VLOOKUP($A45,'Vysledky kontrol dospeli'!$B:$AA,COLUMN('Vysledky kontrol dospeli'!N101)-1,FALSE)</f>
        <v>0</v>
      </c>
      <c r="Z45">
        <f>VLOOKUP($A45,'Vysledky kontrol dospeli'!$B:$AA,COLUMN('Vysledky kontrol dospeli'!O101)-1,FALSE)</f>
        <v>0</v>
      </c>
      <c r="AA45">
        <f>VLOOKUP($A45,'Vysledky kontrol dospeli'!$B:$AA,COLUMN('Vysledky kontrol dospeli'!P101)-1,FALSE)</f>
        <v>0</v>
      </c>
      <c r="AB45">
        <f>VLOOKUP($A45,'Vysledky kontrol dospeli'!$B:$AA,COLUMN('Vysledky kontrol dospeli'!Q101)-1,FALSE)</f>
        <v>10</v>
      </c>
      <c r="AC45">
        <f>VLOOKUP($A45,'Vysledky kontrol dospeli'!$B:$AA,COLUMN('Vysledky kontrol dospeli'!R101)-1,FALSE)</f>
        <v>0</v>
      </c>
      <c r="AD45">
        <f>VLOOKUP($A45,'Vysledky kontrol dospeli'!$B:$AA,COLUMN('Vysledky kontrol dospeli'!S101)-1,FALSE)</f>
        <v>0</v>
      </c>
      <c r="AE45">
        <f>VLOOKUP($A45,'Vysledky kontrol dospeli'!$B:$AA,COLUMN('Vysledky kontrol dospeli'!T101)-1,FALSE)</f>
        <v>30</v>
      </c>
      <c r="AF45">
        <f>VLOOKUP($A45,'Vysledky kontrol dospeli'!$B:$AA,COLUMN('Vysledky kontrol dospeli'!U101)-1,FALSE)</f>
        <v>0</v>
      </c>
      <c r="AG45">
        <f>VLOOKUP($A45,'Vysledky kontrol dospeli'!$B:$AA,COLUMN('Vysledky kontrol dospeli'!V101)-1,FALSE)</f>
        <v>0</v>
      </c>
      <c r="AH45">
        <f>VLOOKUP($A45,'Vysledky kontrol dospeli'!$B:$AA,COLUMN('Vysledky kontrol dospeli'!W101)-1,FALSE)</f>
        <v>0</v>
      </c>
      <c r="AI45">
        <f>VLOOKUP($A45,'Vysledky kontrol dospeli'!$B:$AA,COLUMN('Vysledky kontrol dospeli'!X101)-1,FALSE)</f>
        <v>10</v>
      </c>
      <c r="AJ45">
        <f>VLOOKUP($A45,'Vysledky kontrol dospeli'!$B:$AA,COLUMN('Vysledky kontrol dospeli'!Y101)-1,FALSE)</f>
        <v>0</v>
      </c>
      <c r="AK45">
        <f>VLOOKUP($A45,'Vysledky kontrol dospeli'!$B:$AA,COLUMN('Vysledky kontrol dospeli'!Z101)-1,FALSE)</f>
        <v>0</v>
      </c>
      <c r="AL45">
        <f>VLOOKUP($A45,'Vysledky kontrol dospeli'!$B:$AA,COLUMN('Vysledky kontrol dospeli'!AA101)-1,FALSE)</f>
        <v>10</v>
      </c>
    </row>
    <row r="46" spans="1:38" x14ac:dyDescent="0.25">
      <c r="A46" s="4">
        <v>5</v>
      </c>
      <c r="B46" s="4" t="s">
        <v>446</v>
      </c>
      <c r="C46" s="4" t="s">
        <v>112</v>
      </c>
      <c r="D46" s="4" t="s">
        <v>447</v>
      </c>
      <c r="E46" s="4" t="s">
        <v>448</v>
      </c>
      <c r="F46" s="4" t="s">
        <v>449</v>
      </c>
      <c r="G46" s="4" t="s">
        <v>436</v>
      </c>
      <c r="H46" s="4" t="s">
        <v>437</v>
      </c>
      <c r="I46" s="17">
        <v>0.13217592592592592</v>
      </c>
      <c r="J46" s="18">
        <v>110</v>
      </c>
      <c r="K46" s="18">
        <f t="shared" si="2"/>
        <v>440</v>
      </c>
      <c r="L46" s="18">
        <f t="shared" si="3"/>
        <v>330</v>
      </c>
      <c r="M46" s="23">
        <v>44</v>
      </c>
      <c r="N46">
        <f>VLOOKUP($A46,'Vysledky kontrol dospeli'!$B:$AA,COLUMN('Vysledky kontrol dospeli'!C102)-1,FALSE)</f>
        <v>10</v>
      </c>
      <c r="O46">
        <f>VLOOKUP($A46,'Vysledky kontrol dospeli'!$B:$AA,COLUMN('Vysledky kontrol dospeli'!D102)-1,FALSE)</f>
        <v>40</v>
      </c>
      <c r="P46">
        <f>VLOOKUP($A46,'Vysledky kontrol dospeli'!$B:$AA,COLUMN('Vysledky kontrol dospeli'!E102)-1,FALSE)</f>
        <v>0</v>
      </c>
      <c r="Q46">
        <f>VLOOKUP($A46,'Vysledky kontrol dospeli'!$B:$AA,COLUMN('Vysledky kontrol dospeli'!F102)-1,FALSE)</f>
        <v>60</v>
      </c>
      <c r="R46">
        <f>VLOOKUP($A46,'Vysledky kontrol dospeli'!$B:$AA,COLUMN('Vysledky kontrol dospeli'!G102)-1,FALSE)</f>
        <v>40</v>
      </c>
      <c r="S46">
        <f>VLOOKUP($A46,'Vysledky kontrol dospeli'!$B:$AA,COLUMN('Vysledky kontrol dospeli'!H102)-1,FALSE)</f>
        <v>30</v>
      </c>
      <c r="T46">
        <f>VLOOKUP($A46,'Vysledky kontrol dospeli'!$B:$AA,COLUMN('Vysledky kontrol dospeli'!I102)-1,FALSE)</f>
        <v>70</v>
      </c>
      <c r="U46">
        <f>VLOOKUP($A46,'Vysledky kontrol dospeli'!$B:$AA,COLUMN('Vysledky kontrol dospeli'!J102)-1,FALSE)</f>
        <v>30</v>
      </c>
      <c r="V46">
        <f>VLOOKUP($A46,'Vysledky kontrol dospeli'!$B:$AA,COLUMN('Vysledky kontrol dospeli'!K102)-1,FALSE)</f>
        <v>30</v>
      </c>
      <c r="W46">
        <f>VLOOKUP($A46,'Vysledky kontrol dospeli'!$B:$AA,COLUMN('Vysledky kontrol dospeli'!L102)-1,FALSE)</f>
        <v>10</v>
      </c>
      <c r="X46">
        <f>VLOOKUP($A46,'Vysledky kontrol dospeli'!$B:$AA,COLUMN('Vysledky kontrol dospeli'!M102)-1,FALSE)</f>
        <v>20</v>
      </c>
      <c r="Y46">
        <f>VLOOKUP($A46,'Vysledky kontrol dospeli'!$B:$AA,COLUMN('Vysledky kontrol dospeli'!N102)-1,FALSE)</f>
        <v>30</v>
      </c>
      <c r="Z46">
        <f>VLOOKUP($A46,'Vysledky kontrol dospeli'!$B:$AA,COLUMN('Vysledky kontrol dospeli'!O102)-1,FALSE)</f>
        <v>0</v>
      </c>
      <c r="AA46">
        <f>VLOOKUP($A46,'Vysledky kontrol dospeli'!$B:$AA,COLUMN('Vysledky kontrol dospeli'!P102)-1,FALSE)</f>
        <v>0</v>
      </c>
      <c r="AB46">
        <f>VLOOKUP($A46,'Vysledky kontrol dospeli'!$B:$AA,COLUMN('Vysledky kontrol dospeli'!Q102)-1,FALSE)</f>
        <v>10</v>
      </c>
      <c r="AC46">
        <f>VLOOKUP($A46,'Vysledky kontrol dospeli'!$B:$AA,COLUMN('Vysledky kontrol dospeli'!R102)-1,FALSE)</f>
        <v>10</v>
      </c>
      <c r="AD46">
        <f>VLOOKUP($A46,'Vysledky kontrol dospeli'!$B:$AA,COLUMN('Vysledky kontrol dospeli'!S102)-1,FALSE)</f>
        <v>20</v>
      </c>
      <c r="AE46">
        <f>VLOOKUP($A46,'Vysledky kontrol dospeli'!$B:$AA,COLUMN('Vysledky kontrol dospeli'!T102)-1,FALSE)</f>
        <v>0</v>
      </c>
      <c r="AF46">
        <f>VLOOKUP($A46,'Vysledky kontrol dospeli'!$B:$AA,COLUMN('Vysledky kontrol dospeli'!U102)-1,FALSE)</f>
        <v>0</v>
      </c>
      <c r="AG46">
        <f>VLOOKUP($A46,'Vysledky kontrol dospeli'!$B:$AA,COLUMN('Vysledky kontrol dospeli'!V102)-1,FALSE)</f>
        <v>0</v>
      </c>
      <c r="AH46">
        <f>VLOOKUP($A46,'Vysledky kontrol dospeli'!$B:$AA,COLUMN('Vysledky kontrol dospeli'!W102)-1,FALSE)</f>
        <v>0</v>
      </c>
      <c r="AI46">
        <f>VLOOKUP($A46,'Vysledky kontrol dospeli'!$B:$AA,COLUMN('Vysledky kontrol dospeli'!X102)-1,FALSE)</f>
        <v>10</v>
      </c>
      <c r="AJ46">
        <f>VLOOKUP($A46,'Vysledky kontrol dospeli'!$B:$AA,COLUMN('Vysledky kontrol dospeli'!Y102)-1,FALSE)</f>
        <v>10</v>
      </c>
      <c r="AK46">
        <f>VLOOKUP($A46,'Vysledky kontrol dospeli'!$B:$AA,COLUMN('Vysledky kontrol dospeli'!Z102)-1,FALSE)</f>
        <v>0</v>
      </c>
      <c r="AL46">
        <f>VLOOKUP($A46,'Vysledky kontrol dospeli'!$B:$AA,COLUMN('Vysledky kontrol dospeli'!AA102)-1,FALSE)</f>
        <v>10</v>
      </c>
    </row>
    <row r="47" spans="1:38" x14ac:dyDescent="0.25">
      <c r="A47" s="4">
        <v>36</v>
      </c>
      <c r="B47" s="4" t="s">
        <v>555</v>
      </c>
      <c r="C47" s="4" t="s">
        <v>556</v>
      </c>
      <c r="D47" s="4" t="s">
        <v>557</v>
      </c>
      <c r="E47" s="4" t="s">
        <v>112</v>
      </c>
      <c r="F47" s="4" t="s">
        <v>558</v>
      </c>
      <c r="G47" s="4" t="s">
        <v>436</v>
      </c>
      <c r="H47" s="4" t="s">
        <v>437</v>
      </c>
      <c r="I47" s="17">
        <v>0.12019675925925929</v>
      </c>
      <c r="J47" s="18">
        <v>0</v>
      </c>
      <c r="K47" s="18">
        <f t="shared" si="2"/>
        <v>310</v>
      </c>
      <c r="L47" s="18">
        <f t="shared" si="3"/>
        <v>310</v>
      </c>
      <c r="M47" s="23">
        <v>45</v>
      </c>
      <c r="N47">
        <f>VLOOKUP($A47,'Vysledky kontrol dospeli'!$B:$AA,COLUMN('Vysledky kontrol dospeli'!C103)-1,FALSE)</f>
        <v>10</v>
      </c>
      <c r="O47">
        <f>VLOOKUP($A47,'Vysledky kontrol dospeli'!$B:$AA,COLUMN('Vysledky kontrol dospeli'!D103)-1,FALSE)</f>
        <v>0</v>
      </c>
      <c r="P47">
        <f>VLOOKUP($A47,'Vysledky kontrol dospeli'!$B:$AA,COLUMN('Vysledky kontrol dospeli'!E103)-1,FALSE)</f>
        <v>0</v>
      </c>
      <c r="Q47">
        <f>VLOOKUP($A47,'Vysledky kontrol dospeli'!$B:$AA,COLUMN('Vysledky kontrol dospeli'!F103)-1,FALSE)</f>
        <v>60</v>
      </c>
      <c r="R47">
        <f>VLOOKUP($A47,'Vysledky kontrol dospeli'!$B:$AA,COLUMN('Vysledky kontrol dospeli'!G103)-1,FALSE)</f>
        <v>40</v>
      </c>
      <c r="S47">
        <f>VLOOKUP($A47,'Vysledky kontrol dospeli'!$B:$AA,COLUMN('Vysledky kontrol dospeli'!H103)-1,FALSE)</f>
        <v>30</v>
      </c>
      <c r="T47">
        <f>VLOOKUP($A47,'Vysledky kontrol dospeli'!$B:$AA,COLUMN('Vysledky kontrol dospeli'!I103)-1,FALSE)</f>
        <v>0</v>
      </c>
      <c r="U47">
        <f>VLOOKUP($A47,'Vysledky kontrol dospeli'!$B:$AA,COLUMN('Vysledky kontrol dospeli'!J103)-1,FALSE)</f>
        <v>30</v>
      </c>
      <c r="V47">
        <f>VLOOKUP($A47,'Vysledky kontrol dospeli'!$B:$AA,COLUMN('Vysledky kontrol dospeli'!K103)-1,FALSE)</f>
        <v>0</v>
      </c>
      <c r="W47">
        <f>VLOOKUP($A47,'Vysledky kontrol dospeli'!$B:$AA,COLUMN('Vysledky kontrol dospeli'!L103)-1,FALSE)</f>
        <v>10</v>
      </c>
      <c r="X47">
        <f>VLOOKUP($A47,'Vysledky kontrol dospeli'!$B:$AA,COLUMN('Vysledky kontrol dospeli'!M103)-1,FALSE)</f>
        <v>20</v>
      </c>
      <c r="Y47">
        <f>VLOOKUP($A47,'Vysledky kontrol dospeli'!$B:$AA,COLUMN('Vysledky kontrol dospeli'!N103)-1,FALSE)</f>
        <v>30</v>
      </c>
      <c r="Z47">
        <f>VLOOKUP($A47,'Vysledky kontrol dospeli'!$B:$AA,COLUMN('Vysledky kontrol dospeli'!O103)-1,FALSE)</f>
        <v>20</v>
      </c>
      <c r="AA47">
        <f>VLOOKUP($A47,'Vysledky kontrol dospeli'!$B:$AA,COLUMN('Vysledky kontrol dospeli'!P103)-1,FALSE)</f>
        <v>20</v>
      </c>
      <c r="AB47">
        <f>VLOOKUP($A47,'Vysledky kontrol dospeli'!$B:$AA,COLUMN('Vysledky kontrol dospeli'!Q103)-1,FALSE)</f>
        <v>10</v>
      </c>
      <c r="AC47">
        <f>VLOOKUP($A47,'Vysledky kontrol dospeli'!$B:$AA,COLUMN('Vysledky kontrol dospeli'!R103)-1,FALSE)</f>
        <v>0</v>
      </c>
      <c r="AD47">
        <f>VLOOKUP($A47,'Vysledky kontrol dospeli'!$B:$AA,COLUMN('Vysledky kontrol dospeli'!S103)-1,FALSE)</f>
        <v>0</v>
      </c>
      <c r="AE47">
        <f>VLOOKUP($A47,'Vysledky kontrol dospeli'!$B:$AA,COLUMN('Vysledky kontrol dospeli'!T103)-1,FALSE)</f>
        <v>0</v>
      </c>
      <c r="AF47">
        <f>VLOOKUP($A47,'Vysledky kontrol dospeli'!$B:$AA,COLUMN('Vysledky kontrol dospeli'!U103)-1,FALSE)</f>
        <v>0</v>
      </c>
      <c r="AG47">
        <f>VLOOKUP($A47,'Vysledky kontrol dospeli'!$B:$AA,COLUMN('Vysledky kontrol dospeli'!V103)-1,FALSE)</f>
        <v>0</v>
      </c>
      <c r="AH47">
        <f>VLOOKUP($A47,'Vysledky kontrol dospeli'!$B:$AA,COLUMN('Vysledky kontrol dospeli'!W103)-1,FALSE)</f>
        <v>10</v>
      </c>
      <c r="AI47">
        <f>VLOOKUP($A47,'Vysledky kontrol dospeli'!$B:$AA,COLUMN('Vysledky kontrol dospeli'!X103)-1,FALSE)</f>
        <v>10</v>
      </c>
      <c r="AJ47">
        <f>VLOOKUP($A47,'Vysledky kontrol dospeli'!$B:$AA,COLUMN('Vysledky kontrol dospeli'!Y103)-1,FALSE)</f>
        <v>0</v>
      </c>
      <c r="AK47">
        <f>VLOOKUP($A47,'Vysledky kontrol dospeli'!$B:$AA,COLUMN('Vysledky kontrol dospeli'!Z103)-1,FALSE)</f>
        <v>10</v>
      </c>
      <c r="AL47">
        <f>VLOOKUP($A47,'Vysledky kontrol dospeli'!$B:$AA,COLUMN('Vysledky kontrol dospeli'!AA103)-1,FALSE)</f>
        <v>0</v>
      </c>
    </row>
    <row r="48" spans="1:38" x14ac:dyDescent="0.25">
      <c r="A48" s="4">
        <v>28</v>
      </c>
      <c r="B48" s="4" t="s">
        <v>528</v>
      </c>
      <c r="C48" s="4" t="s">
        <v>529</v>
      </c>
      <c r="D48" s="4" t="s">
        <v>530</v>
      </c>
      <c r="E48" s="4" t="s">
        <v>101</v>
      </c>
      <c r="F48" s="4" t="s">
        <v>527</v>
      </c>
      <c r="G48" s="4" t="s">
        <v>436</v>
      </c>
      <c r="H48" s="4" t="s">
        <v>437</v>
      </c>
      <c r="I48" s="17">
        <v>0.12394675925925927</v>
      </c>
      <c r="J48" s="18">
        <v>0</v>
      </c>
      <c r="K48" s="18">
        <f t="shared" si="2"/>
        <v>310</v>
      </c>
      <c r="L48" s="18">
        <f t="shared" si="3"/>
        <v>310</v>
      </c>
      <c r="M48" s="23">
        <v>46</v>
      </c>
      <c r="N48">
        <f>VLOOKUP($A48,'Vysledky kontrol dospeli'!$B:$AA,COLUMN('Vysledky kontrol dospeli'!C104)-1,FALSE)</f>
        <v>10</v>
      </c>
      <c r="O48">
        <f>VLOOKUP($A48,'Vysledky kontrol dospeli'!$B:$AA,COLUMN('Vysledky kontrol dospeli'!D104)-1,FALSE)</f>
        <v>40</v>
      </c>
      <c r="P48">
        <f>VLOOKUP($A48,'Vysledky kontrol dospeli'!$B:$AA,COLUMN('Vysledky kontrol dospeli'!E104)-1,FALSE)</f>
        <v>0</v>
      </c>
      <c r="Q48">
        <f>VLOOKUP($A48,'Vysledky kontrol dospeli'!$B:$AA,COLUMN('Vysledky kontrol dospeli'!F104)-1,FALSE)</f>
        <v>60</v>
      </c>
      <c r="R48">
        <f>VLOOKUP($A48,'Vysledky kontrol dospeli'!$B:$AA,COLUMN('Vysledky kontrol dospeli'!G104)-1,FALSE)</f>
        <v>0</v>
      </c>
      <c r="S48">
        <f>VLOOKUP($A48,'Vysledky kontrol dospeli'!$B:$AA,COLUMN('Vysledky kontrol dospeli'!H104)-1,FALSE)</f>
        <v>30</v>
      </c>
      <c r="T48">
        <f>VLOOKUP($A48,'Vysledky kontrol dospeli'!$B:$AA,COLUMN('Vysledky kontrol dospeli'!I104)-1,FALSE)</f>
        <v>0</v>
      </c>
      <c r="U48">
        <f>VLOOKUP($A48,'Vysledky kontrol dospeli'!$B:$AA,COLUMN('Vysledky kontrol dospeli'!J104)-1,FALSE)</f>
        <v>30</v>
      </c>
      <c r="V48">
        <f>VLOOKUP($A48,'Vysledky kontrol dospeli'!$B:$AA,COLUMN('Vysledky kontrol dospeli'!K104)-1,FALSE)</f>
        <v>30</v>
      </c>
      <c r="W48">
        <f>VLOOKUP($A48,'Vysledky kontrol dospeli'!$B:$AA,COLUMN('Vysledky kontrol dospeli'!L104)-1,FALSE)</f>
        <v>10</v>
      </c>
      <c r="X48">
        <f>VLOOKUP($A48,'Vysledky kontrol dospeli'!$B:$AA,COLUMN('Vysledky kontrol dospeli'!M104)-1,FALSE)</f>
        <v>20</v>
      </c>
      <c r="Y48">
        <f>VLOOKUP($A48,'Vysledky kontrol dospeli'!$B:$AA,COLUMN('Vysledky kontrol dospeli'!N104)-1,FALSE)</f>
        <v>30</v>
      </c>
      <c r="Z48">
        <f>VLOOKUP($A48,'Vysledky kontrol dospeli'!$B:$AA,COLUMN('Vysledky kontrol dospeli'!O104)-1,FALSE)</f>
        <v>20</v>
      </c>
      <c r="AA48">
        <f>VLOOKUP($A48,'Vysledky kontrol dospeli'!$B:$AA,COLUMN('Vysledky kontrol dospeli'!P104)-1,FALSE)</f>
        <v>20</v>
      </c>
      <c r="AB48">
        <f>VLOOKUP($A48,'Vysledky kontrol dospeli'!$B:$AA,COLUMN('Vysledky kontrol dospeli'!Q104)-1,FALSE)</f>
        <v>10</v>
      </c>
      <c r="AC48">
        <f>VLOOKUP($A48,'Vysledky kontrol dospeli'!$B:$AA,COLUMN('Vysledky kontrol dospeli'!R104)-1,FALSE)</f>
        <v>0</v>
      </c>
      <c r="AD48">
        <f>VLOOKUP($A48,'Vysledky kontrol dospeli'!$B:$AA,COLUMN('Vysledky kontrol dospeli'!S104)-1,FALSE)</f>
        <v>0</v>
      </c>
      <c r="AE48">
        <f>VLOOKUP($A48,'Vysledky kontrol dospeli'!$B:$AA,COLUMN('Vysledky kontrol dospeli'!T104)-1,FALSE)</f>
        <v>0</v>
      </c>
      <c r="AF48">
        <f>VLOOKUP($A48,'Vysledky kontrol dospeli'!$B:$AA,COLUMN('Vysledky kontrol dospeli'!U104)-1,FALSE)</f>
        <v>0</v>
      </c>
      <c r="AG48">
        <f>VLOOKUP($A48,'Vysledky kontrol dospeli'!$B:$AA,COLUMN('Vysledky kontrol dospeli'!V104)-1,FALSE)</f>
        <v>0</v>
      </c>
      <c r="AH48">
        <f>VLOOKUP($A48,'Vysledky kontrol dospeli'!$B:$AA,COLUMN('Vysledky kontrol dospeli'!W104)-1,FALSE)</f>
        <v>0</v>
      </c>
      <c r="AI48">
        <f>VLOOKUP($A48,'Vysledky kontrol dospeli'!$B:$AA,COLUMN('Vysledky kontrol dospeli'!X104)-1,FALSE)</f>
        <v>0</v>
      </c>
      <c r="AJ48">
        <f>VLOOKUP($A48,'Vysledky kontrol dospeli'!$B:$AA,COLUMN('Vysledky kontrol dospeli'!Y104)-1,FALSE)</f>
        <v>0</v>
      </c>
      <c r="AK48">
        <f>VLOOKUP($A48,'Vysledky kontrol dospeli'!$B:$AA,COLUMN('Vysledky kontrol dospeli'!Z104)-1,FALSE)</f>
        <v>0</v>
      </c>
      <c r="AL48">
        <f>VLOOKUP($A48,'Vysledky kontrol dospeli'!$B:$AA,COLUMN('Vysledky kontrol dospeli'!AA104)-1,FALSE)</f>
        <v>0</v>
      </c>
    </row>
    <row r="49" spans="1:38" x14ac:dyDescent="0.25">
      <c r="A49" s="4">
        <v>121</v>
      </c>
      <c r="B49" s="4" t="s">
        <v>824</v>
      </c>
      <c r="C49" s="4" t="s">
        <v>253</v>
      </c>
      <c r="D49" s="4" t="s">
        <v>825</v>
      </c>
      <c r="E49" s="4" t="s">
        <v>826</v>
      </c>
      <c r="F49" s="4" t="s">
        <v>827</v>
      </c>
      <c r="G49" s="4" t="s">
        <v>436</v>
      </c>
      <c r="H49" s="4" t="s">
        <v>437</v>
      </c>
      <c r="I49" s="17">
        <v>0.1129976851851853</v>
      </c>
      <c r="J49" s="18">
        <v>0</v>
      </c>
      <c r="K49" s="18">
        <f t="shared" si="2"/>
        <v>300</v>
      </c>
      <c r="L49" s="18">
        <f t="shared" si="3"/>
        <v>300</v>
      </c>
      <c r="M49" s="23">
        <v>47</v>
      </c>
      <c r="N49">
        <f>VLOOKUP($A49,'Vysledky kontrol dospeli'!$B:$AA,COLUMN('Vysledky kontrol dospeli'!C105)-1,FALSE)</f>
        <v>10</v>
      </c>
      <c r="O49">
        <f>VLOOKUP($A49,'Vysledky kontrol dospeli'!$B:$AA,COLUMN('Vysledky kontrol dospeli'!D105)-1,FALSE)</f>
        <v>0</v>
      </c>
      <c r="P49">
        <f>VLOOKUP($A49,'Vysledky kontrol dospeli'!$B:$AA,COLUMN('Vysledky kontrol dospeli'!E105)-1,FALSE)</f>
        <v>60</v>
      </c>
      <c r="Q49">
        <f>VLOOKUP($A49,'Vysledky kontrol dospeli'!$B:$AA,COLUMN('Vysledky kontrol dospeli'!F105)-1,FALSE)</f>
        <v>0</v>
      </c>
      <c r="R49">
        <f>VLOOKUP($A49,'Vysledky kontrol dospeli'!$B:$AA,COLUMN('Vysledky kontrol dospeli'!G105)-1,FALSE)</f>
        <v>40</v>
      </c>
      <c r="S49">
        <f>VLOOKUP($A49,'Vysledky kontrol dospeli'!$B:$AA,COLUMN('Vysledky kontrol dospeli'!H105)-1,FALSE)</f>
        <v>0</v>
      </c>
      <c r="T49">
        <f>VLOOKUP($A49,'Vysledky kontrol dospeli'!$B:$AA,COLUMN('Vysledky kontrol dospeli'!I105)-1,FALSE)</f>
        <v>70</v>
      </c>
      <c r="U49">
        <f>VLOOKUP($A49,'Vysledky kontrol dospeli'!$B:$AA,COLUMN('Vysledky kontrol dospeli'!J105)-1,FALSE)</f>
        <v>0</v>
      </c>
      <c r="V49">
        <f>VLOOKUP($A49,'Vysledky kontrol dospeli'!$B:$AA,COLUMN('Vysledky kontrol dospeli'!K105)-1,FALSE)</f>
        <v>0</v>
      </c>
      <c r="W49">
        <f>VLOOKUP($A49,'Vysledky kontrol dospeli'!$B:$AA,COLUMN('Vysledky kontrol dospeli'!L105)-1,FALSE)</f>
        <v>0</v>
      </c>
      <c r="X49">
        <f>VLOOKUP($A49,'Vysledky kontrol dospeli'!$B:$AA,COLUMN('Vysledky kontrol dospeli'!M105)-1,FALSE)</f>
        <v>0</v>
      </c>
      <c r="Y49">
        <f>VLOOKUP($A49,'Vysledky kontrol dospeli'!$B:$AA,COLUMN('Vysledky kontrol dospeli'!N105)-1,FALSE)</f>
        <v>0</v>
      </c>
      <c r="Z49">
        <f>VLOOKUP($A49,'Vysledky kontrol dospeli'!$B:$AA,COLUMN('Vysledky kontrol dospeli'!O105)-1,FALSE)</f>
        <v>0</v>
      </c>
      <c r="AA49">
        <f>VLOOKUP($A49,'Vysledky kontrol dospeli'!$B:$AA,COLUMN('Vysledky kontrol dospeli'!P105)-1,FALSE)</f>
        <v>0</v>
      </c>
      <c r="AB49">
        <f>VLOOKUP($A49,'Vysledky kontrol dospeli'!$B:$AA,COLUMN('Vysledky kontrol dospeli'!Q105)-1,FALSE)</f>
        <v>0</v>
      </c>
      <c r="AC49">
        <f>VLOOKUP($A49,'Vysledky kontrol dospeli'!$B:$AA,COLUMN('Vysledky kontrol dospeli'!R105)-1,FALSE)</f>
        <v>10</v>
      </c>
      <c r="AD49">
        <f>VLOOKUP($A49,'Vysledky kontrol dospeli'!$B:$AA,COLUMN('Vysledky kontrol dospeli'!S105)-1,FALSE)</f>
        <v>20</v>
      </c>
      <c r="AE49">
        <f>VLOOKUP($A49,'Vysledky kontrol dospeli'!$B:$AA,COLUMN('Vysledky kontrol dospeli'!T105)-1,FALSE)</f>
        <v>30</v>
      </c>
      <c r="AF49">
        <f>VLOOKUP($A49,'Vysledky kontrol dospeli'!$B:$AA,COLUMN('Vysledky kontrol dospeli'!U105)-1,FALSE)</f>
        <v>10</v>
      </c>
      <c r="AG49">
        <f>VLOOKUP($A49,'Vysledky kontrol dospeli'!$B:$AA,COLUMN('Vysledky kontrol dospeli'!V105)-1,FALSE)</f>
        <v>20</v>
      </c>
      <c r="AH49">
        <f>VLOOKUP($A49,'Vysledky kontrol dospeli'!$B:$AA,COLUMN('Vysledky kontrol dospeli'!W105)-1,FALSE)</f>
        <v>10</v>
      </c>
      <c r="AI49">
        <f>VLOOKUP($A49,'Vysledky kontrol dospeli'!$B:$AA,COLUMN('Vysledky kontrol dospeli'!X105)-1,FALSE)</f>
        <v>10</v>
      </c>
      <c r="AJ49">
        <f>VLOOKUP($A49,'Vysledky kontrol dospeli'!$B:$AA,COLUMN('Vysledky kontrol dospeli'!Y105)-1,FALSE)</f>
        <v>0</v>
      </c>
      <c r="AK49">
        <f>VLOOKUP($A49,'Vysledky kontrol dospeli'!$B:$AA,COLUMN('Vysledky kontrol dospeli'!Z105)-1,FALSE)</f>
        <v>0</v>
      </c>
      <c r="AL49">
        <f>VLOOKUP($A49,'Vysledky kontrol dospeli'!$B:$AA,COLUMN('Vysledky kontrol dospeli'!AA105)-1,FALSE)</f>
        <v>10</v>
      </c>
    </row>
    <row r="50" spans="1:38" x14ac:dyDescent="0.25">
      <c r="A50" s="4">
        <v>127</v>
      </c>
      <c r="B50" s="4" t="s">
        <v>840</v>
      </c>
      <c r="C50" s="4" t="s">
        <v>841</v>
      </c>
      <c r="D50" s="4" t="s">
        <v>842</v>
      </c>
      <c r="E50" s="4" t="s">
        <v>542</v>
      </c>
      <c r="F50" s="4"/>
      <c r="G50" s="4" t="s">
        <v>436</v>
      </c>
      <c r="H50" s="4" t="s">
        <v>437</v>
      </c>
      <c r="I50" s="17">
        <v>0.10508101851851864</v>
      </c>
      <c r="J50" s="18">
        <v>0</v>
      </c>
      <c r="K50" s="18">
        <f t="shared" si="2"/>
        <v>290</v>
      </c>
      <c r="L50" s="18">
        <f t="shared" si="3"/>
        <v>290</v>
      </c>
      <c r="M50" s="23">
        <v>48</v>
      </c>
      <c r="N50">
        <f>VLOOKUP($A50,'Vysledky kontrol dospeli'!$B:$AA,COLUMN('Vysledky kontrol dospeli'!C106)-1,FALSE)</f>
        <v>10</v>
      </c>
      <c r="O50">
        <f>VLOOKUP($A50,'Vysledky kontrol dospeli'!$B:$AA,COLUMN('Vysledky kontrol dospeli'!D106)-1,FALSE)</f>
        <v>0</v>
      </c>
      <c r="P50">
        <f>VLOOKUP($A50,'Vysledky kontrol dospeli'!$B:$AA,COLUMN('Vysledky kontrol dospeli'!E106)-1,FALSE)</f>
        <v>0</v>
      </c>
      <c r="Q50">
        <f>VLOOKUP($A50,'Vysledky kontrol dospeli'!$B:$AA,COLUMN('Vysledky kontrol dospeli'!F106)-1,FALSE)</f>
        <v>0</v>
      </c>
      <c r="R50">
        <f>VLOOKUP($A50,'Vysledky kontrol dospeli'!$B:$AA,COLUMN('Vysledky kontrol dospeli'!G106)-1,FALSE)</f>
        <v>40</v>
      </c>
      <c r="S50">
        <f>VLOOKUP($A50,'Vysledky kontrol dospeli'!$B:$AA,COLUMN('Vysledky kontrol dospeli'!H106)-1,FALSE)</f>
        <v>30</v>
      </c>
      <c r="T50">
        <f>VLOOKUP($A50,'Vysledky kontrol dospeli'!$B:$AA,COLUMN('Vysledky kontrol dospeli'!I106)-1,FALSE)</f>
        <v>70</v>
      </c>
      <c r="U50">
        <f>VLOOKUP($A50,'Vysledky kontrol dospeli'!$B:$AA,COLUMN('Vysledky kontrol dospeli'!J106)-1,FALSE)</f>
        <v>30</v>
      </c>
      <c r="V50">
        <f>VLOOKUP($A50,'Vysledky kontrol dospeli'!$B:$AA,COLUMN('Vysledky kontrol dospeli'!K106)-1,FALSE)</f>
        <v>0</v>
      </c>
      <c r="W50">
        <f>VLOOKUP($A50,'Vysledky kontrol dospeli'!$B:$AA,COLUMN('Vysledky kontrol dospeli'!L106)-1,FALSE)</f>
        <v>0</v>
      </c>
      <c r="X50">
        <f>VLOOKUP($A50,'Vysledky kontrol dospeli'!$B:$AA,COLUMN('Vysledky kontrol dospeli'!M106)-1,FALSE)</f>
        <v>0</v>
      </c>
      <c r="Y50">
        <f>VLOOKUP($A50,'Vysledky kontrol dospeli'!$B:$AA,COLUMN('Vysledky kontrol dospeli'!N106)-1,FALSE)</f>
        <v>0</v>
      </c>
      <c r="Z50">
        <f>VLOOKUP($A50,'Vysledky kontrol dospeli'!$B:$AA,COLUMN('Vysledky kontrol dospeli'!O106)-1,FALSE)</f>
        <v>0</v>
      </c>
      <c r="AA50">
        <f>VLOOKUP($A50,'Vysledky kontrol dospeli'!$B:$AA,COLUMN('Vysledky kontrol dospeli'!P106)-1,FALSE)</f>
        <v>0</v>
      </c>
      <c r="AB50">
        <f>VLOOKUP($A50,'Vysledky kontrol dospeli'!$B:$AA,COLUMN('Vysledky kontrol dospeli'!Q106)-1,FALSE)</f>
        <v>10</v>
      </c>
      <c r="AC50">
        <f>VLOOKUP($A50,'Vysledky kontrol dospeli'!$B:$AA,COLUMN('Vysledky kontrol dospeli'!R106)-1,FALSE)</f>
        <v>0</v>
      </c>
      <c r="AD50">
        <f>VLOOKUP($A50,'Vysledky kontrol dospeli'!$B:$AA,COLUMN('Vysledky kontrol dospeli'!S106)-1,FALSE)</f>
        <v>20</v>
      </c>
      <c r="AE50">
        <f>VLOOKUP($A50,'Vysledky kontrol dospeli'!$B:$AA,COLUMN('Vysledky kontrol dospeli'!T106)-1,FALSE)</f>
        <v>0</v>
      </c>
      <c r="AF50">
        <f>VLOOKUP($A50,'Vysledky kontrol dospeli'!$B:$AA,COLUMN('Vysledky kontrol dospeli'!U106)-1,FALSE)</f>
        <v>10</v>
      </c>
      <c r="AG50">
        <f>VLOOKUP($A50,'Vysledky kontrol dospeli'!$B:$AA,COLUMN('Vysledky kontrol dospeli'!V106)-1,FALSE)</f>
        <v>20</v>
      </c>
      <c r="AH50">
        <f>VLOOKUP($A50,'Vysledky kontrol dospeli'!$B:$AA,COLUMN('Vysledky kontrol dospeli'!W106)-1,FALSE)</f>
        <v>10</v>
      </c>
      <c r="AI50">
        <f>VLOOKUP($A50,'Vysledky kontrol dospeli'!$B:$AA,COLUMN('Vysledky kontrol dospeli'!X106)-1,FALSE)</f>
        <v>10</v>
      </c>
      <c r="AJ50">
        <f>VLOOKUP($A50,'Vysledky kontrol dospeli'!$B:$AA,COLUMN('Vysledky kontrol dospeli'!Y106)-1,FALSE)</f>
        <v>10</v>
      </c>
      <c r="AK50">
        <f>VLOOKUP($A50,'Vysledky kontrol dospeli'!$B:$AA,COLUMN('Vysledky kontrol dospeli'!Z106)-1,FALSE)</f>
        <v>10</v>
      </c>
      <c r="AL50">
        <f>VLOOKUP($A50,'Vysledky kontrol dospeli'!$B:$AA,COLUMN('Vysledky kontrol dospeli'!AA106)-1,FALSE)</f>
        <v>10</v>
      </c>
    </row>
    <row r="51" spans="1:38" x14ac:dyDescent="0.25">
      <c r="A51" s="4">
        <v>118</v>
      </c>
      <c r="B51" s="4" t="s">
        <v>816</v>
      </c>
      <c r="C51" s="4" t="s">
        <v>195</v>
      </c>
      <c r="D51" s="4" t="s">
        <v>817</v>
      </c>
      <c r="E51" s="4" t="s">
        <v>230</v>
      </c>
      <c r="F51" s="4" t="s">
        <v>818</v>
      </c>
      <c r="G51" s="4" t="s">
        <v>436</v>
      </c>
      <c r="H51" s="4" t="s">
        <v>437</v>
      </c>
      <c r="I51" s="17">
        <v>0.11822916666666677</v>
      </c>
      <c r="J51" s="18">
        <v>0</v>
      </c>
      <c r="K51" s="18">
        <f t="shared" si="2"/>
        <v>290</v>
      </c>
      <c r="L51" s="18">
        <f t="shared" si="3"/>
        <v>290</v>
      </c>
      <c r="M51" s="23">
        <v>49</v>
      </c>
      <c r="N51">
        <f>VLOOKUP($A51,'Vysledky kontrol dospeli'!$B:$AA,COLUMN('Vysledky kontrol dospeli'!C107)-1,FALSE)</f>
        <v>10</v>
      </c>
      <c r="O51">
        <f>VLOOKUP($A51,'Vysledky kontrol dospeli'!$B:$AA,COLUMN('Vysledky kontrol dospeli'!D107)-1,FALSE)</f>
        <v>0</v>
      </c>
      <c r="P51">
        <f>VLOOKUP($A51,'Vysledky kontrol dospeli'!$B:$AA,COLUMN('Vysledky kontrol dospeli'!E107)-1,FALSE)</f>
        <v>60</v>
      </c>
      <c r="Q51">
        <f>VLOOKUP($A51,'Vysledky kontrol dospeli'!$B:$AA,COLUMN('Vysledky kontrol dospeli'!F107)-1,FALSE)</f>
        <v>0</v>
      </c>
      <c r="R51">
        <f>VLOOKUP($A51,'Vysledky kontrol dospeli'!$B:$AA,COLUMN('Vysledky kontrol dospeli'!G107)-1,FALSE)</f>
        <v>40</v>
      </c>
      <c r="S51">
        <f>VLOOKUP($A51,'Vysledky kontrol dospeli'!$B:$AA,COLUMN('Vysledky kontrol dospeli'!H107)-1,FALSE)</f>
        <v>0</v>
      </c>
      <c r="T51">
        <f>VLOOKUP($A51,'Vysledky kontrol dospeli'!$B:$AA,COLUMN('Vysledky kontrol dospeli'!I107)-1,FALSE)</f>
        <v>70</v>
      </c>
      <c r="U51">
        <f>VLOOKUP($A51,'Vysledky kontrol dospeli'!$B:$AA,COLUMN('Vysledky kontrol dospeli'!J107)-1,FALSE)</f>
        <v>0</v>
      </c>
      <c r="V51">
        <f>VLOOKUP($A51,'Vysledky kontrol dospeli'!$B:$AA,COLUMN('Vysledky kontrol dospeli'!K107)-1,FALSE)</f>
        <v>0</v>
      </c>
      <c r="W51">
        <f>VLOOKUP($A51,'Vysledky kontrol dospeli'!$B:$AA,COLUMN('Vysledky kontrol dospeli'!L107)-1,FALSE)</f>
        <v>0</v>
      </c>
      <c r="X51">
        <f>VLOOKUP($A51,'Vysledky kontrol dospeli'!$B:$AA,COLUMN('Vysledky kontrol dospeli'!M107)-1,FALSE)</f>
        <v>0</v>
      </c>
      <c r="Y51">
        <f>VLOOKUP($A51,'Vysledky kontrol dospeli'!$B:$AA,COLUMN('Vysledky kontrol dospeli'!N107)-1,FALSE)</f>
        <v>0</v>
      </c>
      <c r="Z51">
        <f>VLOOKUP($A51,'Vysledky kontrol dospeli'!$B:$AA,COLUMN('Vysledky kontrol dospeli'!O107)-1,FALSE)</f>
        <v>0</v>
      </c>
      <c r="AA51">
        <f>VLOOKUP($A51,'Vysledky kontrol dospeli'!$B:$AA,COLUMN('Vysledky kontrol dospeli'!P107)-1,FALSE)</f>
        <v>0</v>
      </c>
      <c r="AB51">
        <f>VLOOKUP($A51,'Vysledky kontrol dospeli'!$B:$AA,COLUMN('Vysledky kontrol dospeli'!Q107)-1,FALSE)</f>
        <v>0</v>
      </c>
      <c r="AC51">
        <f>VLOOKUP($A51,'Vysledky kontrol dospeli'!$B:$AA,COLUMN('Vysledky kontrol dospeli'!R107)-1,FALSE)</f>
        <v>0</v>
      </c>
      <c r="AD51">
        <f>VLOOKUP($A51,'Vysledky kontrol dospeli'!$B:$AA,COLUMN('Vysledky kontrol dospeli'!S107)-1,FALSE)</f>
        <v>20</v>
      </c>
      <c r="AE51">
        <f>VLOOKUP($A51,'Vysledky kontrol dospeli'!$B:$AA,COLUMN('Vysledky kontrol dospeli'!T107)-1,FALSE)</f>
        <v>30</v>
      </c>
      <c r="AF51">
        <f>VLOOKUP($A51,'Vysledky kontrol dospeli'!$B:$AA,COLUMN('Vysledky kontrol dospeli'!U107)-1,FALSE)</f>
        <v>10</v>
      </c>
      <c r="AG51">
        <f>VLOOKUP($A51,'Vysledky kontrol dospeli'!$B:$AA,COLUMN('Vysledky kontrol dospeli'!V107)-1,FALSE)</f>
        <v>20</v>
      </c>
      <c r="AH51">
        <f>VLOOKUP($A51,'Vysledky kontrol dospeli'!$B:$AA,COLUMN('Vysledky kontrol dospeli'!W107)-1,FALSE)</f>
        <v>10</v>
      </c>
      <c r="AI51">
        <f>VLOOKUP($A51,'Vysledky kontrol dospeli'!$B:$AA,COLUMN('Vysledky kontrol dospeli'!X107)-1,FALSE)</f>
        <v>10</v>
      </c>
      <c r="AJ51">
        <f>VLOOKUP($A51,'Vysledky kontrol dospeli'!$B:$AA,COLUMN('Vysledky kontrol dospeli'!Y107)-1,FALSE)</f>
        <v>0</v>
      </c>
      <c r="AK51">
        <f>VLOOKUP($A51,'Vysledky kontrol dospeli'!$B:$AA,COLUMN('Vysledky kontrol dospeli'!Z107)-1,FALSE)</f>
        <v>0</v>
      </c>
      <c r="AL51">
        <f>VLOOKUP($A51,'Vysledky kontrol dospeli'!$B:$AA,COLUMN('Vysledky kontrol dospeli'!AA107)-1,FALSE)</f>
        <v>10</v>
      </c>
    </row>
    <row r="52" spans="1:38" x14ac:dyDescent="0.25">
      <c r="A52" s="4">
        <v>105</v>
      </c>
      <c r="B52" s="4" t="s">
        <v>765</v>
      </c>
      <c r="C52" s="4" t="s">
        <v>103</v>
      </c>
      <c r="D52" s="4" t="s">
        <v>777</v>
      </c>
      <c r="E52" s="4" t="s">
        <v>255</v>
      </c>
      <c r="F52" s="4"/>
      <c r="G52" s="4" t="s">
        <v>436</v>
      </c>
      <c r="H52" s="4" t="s">
        <v>437</v>
      </c>
      <c r="I52" s="17">
        <v>0.1205324074074075</v>
      </c>
      <c r="J52" s="18">
        <v>0</v>
      </c>
      <c r="K52" s="18">
        <f t="shared" si="2"/>
        <v>290</v>
      </c>
      <c r="L52" s="18">
        <f t="shared" si="3"/>
        <v>290</v>
      </c>
      <c r="M52" s="23">
        <v>50</v>
      </c>
      <c r="N52">
        <f>VLOOKUP($A52,'Vysledky kontrol dospeli'!$B:$AA,COLUMN('Vysledky kontrol dospeli'!C108)-1,FALSE)</f>
        <v>10</v>
      </c>
      <c r="O52">
        <f>VLOOKUP($A52,'Vysledky kontrol dospeli'!$B:$AA,COLUMN('Vysledky kontrol dospeli'!D108)-1,FALSE)</f>
        <v>40</v>
      </c>
      <c r="P52">
        <f>VLOOKUP($A52,'Vysledky kontrol dospeli'!$B:$AA,COLUMN('Vysledky kontrol dospeli'!E108)-1,FALSE)</f>
        <v>0</v>
      </c>
      <c r="Q52">
        <f>VLOOKUP($A52,'Vysledky kontrol dospeli'!$B:$AA,COLUMN('Vysledky kontrol dospeli'!F108)-1,FALSE)</f>
        <v>60</v>
      </c>
      <c r="R52">
        <f>VLOOKUP($A52,'Vysledky kontrol dospeli'!$B:$AA,COLUMN('Vysledky kontrol dospeli'!G108)-1,FALSE)</f>
        <v>40</v>
      </c>
      <c r="S52">
        <f>VLOOKUP($A52,'Vysledky kontrol dospeli'!$B:$AA,COLUMN('Vysledky kontrol dospeli'!H108)-1,FALSE)</f>
        <v>30</v>
      </c>
      <c r="T52">
        <f>VLOOKUP($A52,'Vysledky kontrol dospeli'!$B:$AA,COLUMN('Vysledky kontrol dospeli'!I108)-1,FALSE)</f>
        <v>0</v>
      </c>
      <c r="U52">
        <f>VLOOKUP($A52,'Vysledky kontrol dospeli'!$B:$AA,COLUMN('Vysledky kontrol dospeli'!J108)-1,FALSE)</f>
        <v>0</v>
      </c>
      <c r="V52">
        <f>VLOOKUP($A52,'Vysledky kontrol dospeli'!$B:$AA,COLUMN('Vysledky kontrol dospeli'!K108)-1,FALSE)</f>
        <v>30</v>
      </c>
      <c r="W52">
        <f>VLOOKUP($A52,'Vysledky kontrol dospeli'!$B:$AA,COLUMN('Vysledky kontrol dospeli'!L108)-1,FALSE)</f>
        <v>10</v>
      </c>
      <c r="X52">
        <f>VLOOKUP($A52,'Vysledky kontrol dospeli'!$B:$AA,COLUMN('Vysledky kontrol dospeli'!M108)-1,FALSE)</f>
        <v>20</v>
      </c>
      <c r="Y52">
        <f>VLOOKUP($A52,'Vysledky kontrol dospeli'!$B:$AA,COLUMN('Vysledky kontrol dospeli'!N108)-1,FALSE)</f>
        <v>30</v>
      </c>
      <c r="Z52">
        <f>VLOOKUP($A52,'Vysledky kontrol dospeli'!$B:$AA,COLUMN('Vysledky kontrol dospeli'!O108)-1,FALSE)</f>
        <v>20</v>
      </c>
      <c r="AA52">
        <f>VLOOKUP($A52,'Vysledky kontrol dospeli'!$B:$AA,COLUMN('Vysledky kontrol dospeli'!P108)-1,FALSE)</f>
        <v>0</v>
      </c>
      <c r="AB52">
        <f>VLOOKUP($A52,'Vysledky kontrol dospeli'!$B:$AA,COLUMN('Vysledky kontrol dospeli'!Q108)-1,FALSE)</f>
        <v>0</v>
      </c>
      <c r="AC52">
        <f>VLOOKUP($A52,'Vysledky kontrol dospeli'!$B:$AA,COLUMN('Vysledky kontrol dospeli'!R108)-1,FALSE)</f>
        <v>0</v>
      </c>
      <c r="AD52">
        <f>VLOOKUP($A52,'Vysledky kontrol dospeli'!$B:$AA,COLUMN('Vysledky kontrol dospeli'!S108)-1,FALSE)</f>
        <v>0</v>
      </c>
      <c r="AE52">
        <f>VLOOKUP($A52,'Vysledky kontrol dospeli'!$B:$AA,COLUMN('Vysledky kontrol dospeli'!T108)-1,FALSE)</f>
        <v>0</v>
      </c>
      <c r="AF52">
        <f>VLOOKUP($A52,'Vysledky kontrol dospeli'!$B:$AA,COLUMN('Vysledky kontrol dospeli'!U108)-1,FALSE)</f>
        <v>0</v>
      </c>
      <c r="AG52">
        <f>VLOOKUP($A52,'Vysledky kontrol dospeli'!$B:$AA,COLUMN('Vysledky kontrol dospeli'!V108)-1,FALSE)</f>
        <v>0</v>
      </c>
      <c r="AH52">
        <f>VLOOKUP($A52,'Vysledky kontrol dospeli'!$B:$AA,COLUMN('Vysledky kontrol dospeli'!W108)-1,FALSE)</f>
        <v>0</v>
      </c>
      <c r="AI52">
        <f>VLOOKUP($A52,'Vysledky kontrol dospeli'!$B:$AA,COLUMN('Vysledky kontrol dospeli'!X108)-1,FALSE)</f>
        <v>0</v>
      </c>
      <c r="AJ52">
        <f>VLOOKUP($A52,'Vysledky kontrol dospeli'!$B:$AA,COLUMN('Vysledky kontrol dospeli'!Y108)-1,FALSE)</f>
        <v>0</v>
      </c>
      <c r="AK52">
        <f>VLOOKUP($A52,'Vysledky kontrol dospeli'!$B:$AA,COLUMN('Vysledky kontrol dospeli'!Z108)-1,FALSE)</f>
        <v>0</v>
      </c>
      <c r="AL52">
        <f>VLOOKUP($A52,'Vysledky kontrol dospeli'!$B:$AA,COLUMN('Vysledky kontrol dospeli'!AA108)-1,FALSE)</f>
        <v>0</v>
      </c>
    </row>
    <row r="53" spans="1:38" x14ac:dyDescent="0.25">
      <c r="A53" s="4">
        <v>87</v>
      </c>
      <c r="B53" s="4" t="s">
        <v>720</v>
      </c>
      <c r="C53" s="4" t="s">
        <v>721</v>
      </c>
      <c r="D53" s="4" t="s">
        <v>722</v>
      </c>
      <c r="E53" s="4" t="s">
        <v>723</v>
      </c>
      <c r="F53" s="4" t="s">
        <v>724</v>
      </c>
      <c r="G53" s="4" t="s">
        <v>436</v>
      </c>
      <c r="H53" s="4" t="s">
        <v>437</v>
      </c>
      <c r="I53" s="17">
        <v>0.12758101851851858</v>
      </c>
      <c r="J53" s="18">
        <v>40</v>
      </c>
      <c r="K53" s="18">
        <f t="shared" si="2"/>
        <v>330</v>
      </c>
      <c r="L53" s="18">
        <f t="shared" si="3"/>
        <v>290</v>
      </c>
      <c r="M53" s="23">
        <v>51</v>
      </c>
      <c r="N53">
        <f>VLOOKUP($A53,'Vysledky kontrol dospeli'!$B:$AA,COLUMN('Vysledky kontrol dospeli'!C109)-1,FALSE)</f>
        <v>10</v>
      </c>
      <c r="O53">
        <f>VLOOKUP($A53,'Vysledky kontrol dospeli'!$B:$AA,COLUMN('Vysledky kontrol dospeli'!D109)-1,FALSE)</f>
        <v>0</v>
      </c>
      <c r="P53">
        <f>VLOOKUP($A53,'Vysledky kontrol dospeli'!$B:$AA,COLUMN('Vysledky kontrol dospeli'!E109)-1,FALSE)</f>
        <v>60</v>
      </c>
      <c r="Q53">
        <f>VLOOKUP($A53,'Vysledky kontrol dospeli'!$B:$AA,COLUMN('Vysledky kontrol dospeli'!F109)-1,FALSE)</f>
        <v>0</v>
      </c>
      <c r="R53">
        <f>VLOOKUP($A53,'Vysledky kontrol dospeli'!$B:$AA,COLUMN('Vysledky kontrol dospeli'!G109)-1,FALSE)</f>
        <v>40</v>
      </c>
      <c r="S53">
        <f>VLOOKUP($A53,'Vysledky kontrol dospeli'!$B:$AA,COLUMN('Vysledky kontrol dospeli'!H109)-1,FALSE)</f>
        <v>30</v>
      </c>
      <c r="T53">
        <f>VLOOKUP($A53,'Vysledky kontrol dospeli'!$B:$AA,COLUMN('Vysledky kontrol dospeli'!I109)-1,FALSE)</f>
        <v>70</v>
      </c>
      <c r="U53">
        <f>VLOOKUP($A53,'Vysledky kontrol dospeli'!$B:$AA,COLUMN('Vysledky kontrol dospeli'!J109)-1,FALSE)</f>
        <v>30</v>
      </c>
      <c r="V53">
        <f>VLOOKUP($A53,'Vysledky kontrol dospeli'!$B:$AA,COLUMN('Vysledky kontrol dospeli'!K109)-1,FALSE)</f>
        <v>0</v>
      </c>
      <c r="W53">
        <f>VLOOKUP($A53,'Vysledky kontrol dospeli'!$B:$AA,COLUMN('Vysledky kontrol dospeli'!L109)-1,FALSE)</f>
        <v>0</v>
      </c>
      <c r="X53">
        <f>VLOOKUP($A53,'Vysledky kontrol dospeli'!$B:$AA,COLUMN('Vysledky kontrol dospeli'!M109)-1,FALSE)</f>
        <v>0</v>
      </c>
      <c r="Y53">
        <f>VLOOKUP($A53,'Vysledky kontrol dospeli'!$B:$AA,COLUMN('Vysledky kontrol dospeli'!N109)-1,FALSE)</f>
        <v>0</v>
      </c>
      <c r="Z53">
        <f>VLOOKUP($A53,'Vysledky kontrol dospeli'!$B:$AA,COLUMN('Vysledky kontrol dospeli'!O109)-1,FALSE)</f>
        <v>0</v>
      </c>
      <c r="AA53">
        <f>VLOOKUP($A53,'Vysledky kontrol dospeli'!$B:$AA,COLUMN('Vysledky kontrol dospeli'!P109)-1,FALSE)</f>
        <v>0</v>
      </c>
      <c r="AB53">
        <f>VLOOKUP($A53,'Vysledky kontrol dospeli'!$B:$AA,COLUMN('Vysledky kontrol dospeli'!Q109)-1,FALSE)</f>
        <v>0</v>
      </c>
      <c r="AC53">
        <f>VLOOKUP($A53,'Vysledky kontrol dospeli'!$B:$AA,COLUMN('Vysledky kontrol dospeli'!R109)-1,FALSE)</f>
        <v>10</v>
      </c>
      <c r="AD53">
        <f>VLOOKUP($A53,'Vysledky kontrol dospeli'!$B:$AA,COLUMN('Vysledky kontrol dospeli'!S109)-1,FALSE)</f>
        <v>20</v>
      </c>
      <c r="AE53">
        <f>VLOOKUP($A53,'Vysledky kontrol dospeli'!$B:$AA,COLUMN('Vysledky kontrol dospeli'!T109)-1,FALSE)</f>
        <v>30</v>
      </c>
      <c r="AF53">
        <f>VLOOKUP($A53,'Vysledky kontrol dospeli'!$B:$AA,COLUMN('Vysledky kontrol dospeli'!U109)-1,FALSE)</f>
        <v>0</v>
      </c>
      <c r="AG53">
        <f>VLOOKUP($A53,'Vysledky kontrol dospeli'!$B:$AA,COLUMN('Vysledky kontrol dospeli'!V109)-1,FALSE)</f>
        <v>0</v>
      </c>
      <c r="AH53">
        <f>VLOOKUP($A53,'Vysledky kontrol dospeli'!$B:$AA,COLUMN('Vysledky kontrol dospeli'!W109)-1,FALSE)</f>
        <v>10</v>
      </c>
      <c r="AI53">
        <f>VLOOKUP($A53,'Vysledky kontrol dospeli'!$B:$AA,COLUMN('Vysledky kontrol dospeli'!X109)-1,FALSE)</f>
        <v>10</v>
      </c>
      <c r="AJ53">
        <f>VLOOKUP($A53,'Vysledky kontrol dospeli'!$B:$AA,COLUMN('Vysledky kontrol dospeli'!Y109)-1,FALSE)</f>
        <v>0</v>
      </c>
      <c r="AK53">
        <f>VLOOKUP($A53,'Vysledky kontrol dospeli'!$B:$AA,COLUMN('Vysledky kontrol dospeli'!Z109)-1,FALSE)</f>
        <v>10</v>
      </c>
      <c r="AL53">
        <f>VLOOKUP($A53,'Vysledky kontrol dospeli'!$B:$AA,COLUMN('Vysledky kontrol dospeli'!AA109)-1,FALSE)</f>
        <v>0</v>
      </c>
    </row>
    <row r="54" spans="1:38" x14ac:dyDescent="0.25">
      <c r="A54" s="4">
        <v>71</v>
      </c>
      <c r="B54" s="4" t="s">
        <v>671</v>
      </c>
      <c r="C54" s="4" t="s">
        <v>672</v>
      </c>
      <c r="D54" s="4" t="s">
        <v>673</v>
      </c>
      <c r="E54" s="4" t="s">
        <v>255</v>
      </c>
      <c r="F54" s="4"/>
      <c r="G54" s="4" t="s">
        <v>436</v>
      </c>
      <c r="H54" s="4" t="s">
        <v>437</v>
      </c>
      <c r="I54" s="17">
        <v>0.112800925925926</v>
      </c>
      <c r="J54" s="18">
        <v>0</v>
      </c>
      <c r="K54" s="18">
        <f t="shared" si="2"/>
        <v>270</v>
      </c>
      <c r="L54" s="18">
        <f t="shared" si="3"/>
        <v>270</v>
      </c>
      <c r="M54" s="23">
        <v>52</v>
      </c>
      <c r="N54">
        <f>VLOOKUP($A54,'Vysledky kontrol dospeli'!$B:$AA,COLUMN('Vysledky kontrol dospeli'!C110)-1,FALSE)</f>
        <v>10</v>
      </c>
      <c r="O54">
        <f>VLOOKUP($A54,'Vysledky kontrol dospeli'!$B:$AA,COLUMN('Vysledky kontrol dospeli'!D110)-1,FALSE)</f>
        <v>0</v>
      </c>
      <c r="P54">
        <f>VLOOKUP($A54,'Vysledky kontrol dospeli'!$B:$AA,COLUMN('Vysledky kontrol dospeli'!E110)-1,FALSE)</f>
        <v>0</v>
      </c>
      <c r="Q54">
        <f>VLOOKUP($A54,'Vysledky kontrol dospeli'!$B:$AA,COLUMN('Vysledky kontrol dospeli'!F110)-1,FALSE)</f>
        <v>60</v>
      </c>
      <c r="R54">
        <f>VLOOKUP($A54,'Vysledky kontrol dospeli'!$B:$AA,COLUMN('Vysledky kontrol dospeli'!G110)-1,FALSE)</f>
        <v>40</v>
      </c>
      <c r="S54">
        <f>VLOOKUP($A54,'Vysledky kontrol dospeli'!$B:$AA,COLUMN('Vysledky kontrol dospeli'!H110)-1,FALSE)</f>
        <v>30</v>
      </c>
      <c r="T54">
        <f>VLOOKUP($A54,'Vysledky kontrol dospeli'!$B:$AA,COLUMN('Vysledky kontrol dospeli'!I110)-1,FALSE)</f>
        <v>0</v>
      </c>
      <c r="U54">
        <f>VLOOKUP($A54,'Vysledky kontrol dospeli'!$B:$AA,COLUMN('Vysledky kontrol dospeli'!J110)-1,FALSE)</f>
        <v>30</v>
      </c>
      <c r="V54">
        <f>VLOOKUP($A54,'Vysledky kontrol dospeli'!$B:$AA,COLUMN('Vysledky kontrol dospeli'!K110)-1,FALSE)</f>
        <v>0</v>
      </c>
      <c r="W54">
        <f>VLOOKUP($A54,'Vysledky kontrol dospeli'!$B:$AA,COLUMN('Vysledky kontrol dospeli'!L110)-1,FALSE)</f>
        <v>10</v>
      </c>
      <c r="X54">
        <f>VLOOKUP($A54,'Vysledky kontrol dospeli'!$B:$AA,COLUMN('Vysledky kontrol dospeli'!M110)-1,FALSE)</f>
        <v>20</v>
      </c>
      <c r="Y54">
        <f>VLOOKUP($A54,'Vysledky kontrol dospeli'!$B:$AA,COLUMN('Vysledky kontrol dospeli'!N110)-1,FALSE)</f>
        <v>0</v>
      </c>
      <c r="Z54">
        <f>VLOOKUP($A54,'Vysledky kontrol dospeli'!$B:$AA,COLUMN('Vysledky kontrol dospeli'!O110)-1,FALSE)</f>
        <v>20</v>
      </c>
      <c r="AA54">
        <f>VLOOKUP($A54,'Vysledky kontrol dospeli'!$B:$AA,COLUMN('Vysledky kontrol dospeli'!P110)-1,FALSE)</f>
        <v>20</v>
      </c>
      <c r="AB54">
        <f>VLOOKUP($A54,'Vysledky kontrol dospeli'!$B:$AA,COLUMN('Vysledky kontrol dospeli'!Q110)-1,FALSE)</f>
        <v>10</v>
      </c>
      <c r="AC54">
        <f>VLOOKUP($A54,'Vysledky kontrol dospeli'!$B:$AA,COLUMN('Vysledky kontrol dospeli'!R110)-1,FALSE)</f>
        <v>0</v>
      </c>
      <c r="AD54">
        <f>VLOOKUP($A54,'Vysledky kontrol dospeli'!$B:$AA,COLUMN('Vysledky kontrol dospeli'!S110)-1,FALSE)</f>
        <v>0</v>
      </c>
      <c r="AE54">
        <f>VLOOKUP($A54,'Vysledky kontrol dospeli'!$B:$AA,COLUMN('Vysledky kontrol dospeli'!T110)-1,FALSE)</f>
        <v>0</v>
      </c>
      <c r="AF54">
        <f>VLOOKUP($A54,'Vysledky kontrol dospeli'!$B:$AA,COLUMN('Vysledky kontrol dospeli'!U110)-1,FALSE)</f>
        <v>0</v>
      </c>
      <c r="AG54">
        <f>VLOOKUP($A54,'Vysledky kontrol dospeli'!$B:$AA,COLUMN('Vysledky kontrol dospeli'!V110)-1,FALSE)</f>
        <v>0</v>
      </c>
      <c r="AH54">
        <f>VLOOKUP($A54,'Vysledky kontrol dospeli'!$B:$AA,COLUMN('Vysledky kontrol dospeli'!W110)-1,FALSE)</f>
        <v>10</v>
      </c>
      <c r="AI54">
        <f>VLOOKUP($A54,'Vysledky kontrol dospeli'!$B:$AA,COLUMN('Vysledky kontrol dospeli'!X110)-1,FALSE)</f>
        <v>10</v>
      </c>
      <c r="AJ54">
        <f>VLOOKUP($A54,'Vysledky kontrol dospeli'!$B:$AA,COLUMN('Vysledky kontrol dospeli'!Y110)-1,FALSE)</f>
        <v>0</v>
      </c>
      <c r="AK54">
        <f>VLOOKUP($A54,'Vysledky kontrol dospeli'!$B:$AA,COLUMN('Vysledky kontrol dospeli'!Z110)-1,FALSE)</f>
        <v>0</v>
      </c>
      <c r="AL54">
        <f>VLOOKUP($A54,'Vysledky kontrol dospeli'!$B:$AA,COLUMN('Vysledky kontrol dospeli'!AA110)-1,FALSE)</f>
        <v>0</v>
      </c>
    </row>
    <row r="55" spans="1:38" x14ac:dyDescent="0.25">
      <c r="A55" s="4">
        <v>96</v>
      </c>
      <c r="B55" s="4" t="s">
        <v>748</v>
      </c>
      <c r="C55" s="4" t="s">
        <v>749</v>
      </c>
      <c r="D55" s="4" t="s">
        <v>750</v>
      </c>
      <c r="E55" s="4" t="s">
        <v>433</v>
      </c>
      <c r="F55" s="4"/>
      <c r="G55" s="4" t="s">
        <v>436</v>
      </c>
      <c r="H55" s="4" t="s">
        <v>437</v>
      </c>
      <c r="I55" s="17">
        <v>0.10489583333333344</v>
      </c>
      <c r="J55" s="18">
        <v>0</v>
      </c>
      <c r="K55" s="18">
        <f t="shared" si="2"/>
        <v>260</v>
      </c>
      <c r="L55" s="18">
        <f t="shared" si="3"/>
        <v>260</v>
      </c>
      <c r="M55" s="23">
        <v>53</v>
      </c>
      <c r="N55">
        <f>VLOOKUP($A55,'Vysledky kontrol dospeli'!$B:$AA,COLUMN('Vysledky kontrol dospeli'!C111)-1,FALSE)</f>
        <v>10</v>
      </c>
      <c r="O55">
        <f>VLOOKUP($A55,'Vysledky kontrol dospeli'!$B:$AA,COLUMN('Vysledky kontrol dospeli'!D111)-1,FALSE)</f>
        <v>0</v>
      </c>
      <c r="P55">
        <f>VLOOKUP($A55,'Vysledky kontrol dospeli'!$B:$AA,COLUMN('Vysledky kontrol dospeli'!E111)-1,FALSE)</f>
        <v>0</v>
      </c>
      <c r="Q55">
        <f>VLOOKUP($A55,'Vysledky kontrol dospeli'!$B:$AA,COLUMN('Vysledky kontrol dospeli'!F111)-1,FALSE)</f>
        <v>60</v>
      </c>
      <c r="R55">
        <f>VLOOKUP($A55,'Vysledky kontrol dospeli'!$B:$AA,COLUMN('Vysledky kontrol dospeli'!G111)-1,FALSE)</f>
        <v>40</v>
      </c>
      <c r="S55">
        <f>VLOOKUP($A55,'Vysledky kontrol dospeli'!$B:$AA,COLUMN('Vysledky kontrol dospeli'!H111)-1,FALSE)</f>
        <v>30</v>
      </c>
      <c r="T55">
        <f>VLOOKUP($A55,'Vysledky kontrol dospeli'!$B:$AA,COLUMN('Vysledky kontrol dospeli'!I111)-1,FALSE)</f>
        <v>0</v>
      </c>
      <c r="U55">
        <f>VLOOKUP($A55,'Vysledky kontrol dospeli'!$B:$AA,COLUMN('Vysledky kontrol dospeli'!J111)-1,FALSE)</f>
        <v>30</v>
      </c>
      <c r="V55">
        <f>VLOOKUP($A55,'Vysledky kontrol dospeli'!$B:$AA,COLUMN('Vysledky kontrol dospeli'!K111)-1,FALSE)</f>
        <v>0</v>
      </c>
      <c r="W55">
        <f>VLOOKUP($A55,'Vysledky kontrol dospeli'!$B:$AA,COLUMN('Vysledky kontrol dospeli'!L111)-1,FALSE)</f>
        <v>10</v>
      </c>
      <c r="X55">
        <f>VLOOKUP($A55,'Vysledky kontrol dospeli'!$B:$AA,COLUMN('Vysledky kontrol dospeli'!M111)-1,FALSE)</f>
        <v>20</v>
      </c>
      <c r="Y55">
        <f>VLOOKUP($A55,'Vysledky kontrol dospeli'!$B:$AA,COLUMN('Vysledky kontrol dospeli'!N111)-1,FALSE)</f>
        <v>0</v>
      </c>
      <c r="Z55">
        <f>VLOOKUP($A55,'Vysledky kontrol dospeli'!$B:$AA,COLUMN('Vysledky kontrol dospeli'!O111)-1,FALSE)</f>
        <v>20</v>
      </c>
      <c r="AA55">
        <f>VLOOKUP($A55,'Vysledky kontrol dospeli'!$B:$AA,COLUMN('Vysledky kontrol dospeli'!P111)-1,FALSE)</f>
        <v>20</v>
      </c>
      <c r="AB55">
        <f>VLOOKUP($A55,'Vysledky kontrol dospeli'!$B:$AA,COLUMN('Vysledky kontrol dospeli'!Q111)-1,FALSE)</f>
        <v>10</v>
      </c>
      <c r="AC55">
        <f>VLOOKUP($A55,'Vysledky kontrol dospeli'!$B:$AA,COLUMN('Vysledky kontrol dospeli'!R111)-1,FALSE)</f>
        <v>0</v>
      </c>
      <c r="AD55">
        <f>VLOOKUP($A55,'Vysledky kontrol dospeli'!$B:$AA,COLUMN('Vysledky kontrol dospeli'!S111)-1,FALSE)</f>
        <v>0</v>
      </c>
      <c r="AE55">
        <f>VLOOKUP($A55,'Vysledky kontrol dospeli'!$B:$AA,COLUMN('Vysledky kontrol dospeli'!T111)-1,FALSE)</f>
        <v>0</v>
      </c>
      <c r="AF55">
        <f>VLOOKUP($A55,'Vysledky kontrol dospeli'!$B:$AA,COLUMN('Vysledky kontrol dospeli'!U111)-1,FALSE)</f>
        <v>0</v>
      </c>
      <c r="AG55">
        <f>VLOOKUP($A55,'Vysledky kontrol dospeli'!$B:$AA,COLUMN('Vysledky kontrol dospeli'!V111)-1,FALSE)</f>
        <v>0</v>
      </c>
      <c r="AH55">
        <f>VLOOKUP($A55,'Vysledky kontrol dospeli'!$B:$AA,COLUMN('Vysledky kontrol dospeli'!W111)-1,FALSE)</f>
        <v>0</v>
      </c>
      <c r="AI55">
        <f>VLOOKUP($A55,'Vysledky kontrol dospeli'!$B:$AA,COLUMN('Vysledky kontrol dospeli'!X111)-1,FALSE)</f>
        <v>0</v>
      </c>
      <c r="AJ55">
        <f>VLOOKUP($A55,'Vysledky kontrol dospeli'!$B:$AA,COLUMN('Vysledky kontrol dospeli'!Y111)-1,FALSE)</f>
        <v>10</v>
      </c>
      <c r="AK55">
        <f>VLOOKUP($A55,'Vysledky kontrol dospeli'!$B:$AA,COLUMN('Vysledky kontrol dospeli'!Z111)-1,FALSE)</f>
        <v>0</v>
      </c>
      <c r="AL55">
        <f>VLOOKUP($A55,'Vysledky kontrol dospeli'!$B:$AA,COLUMN('Vysledky kontrol dospeli'!AA111)-1,FALSE)</f>
        <v>0</v>
      </c>
    </row>
    <row r="56" spans="1:38" x14ac:dyDescent="0.25">
      <c r="A56" s="4">
        <v>6</v>
      </c>
      <c r="B56" s="4" t="s">
        <v>450</v>
      </c>
      <c r="C56" s="4" t="s">
        <v>451</v>
      </c>
      <c r="D56" s="4" t="s">
        <v>452</v>
      </c>
      <c r="E56" s="4" t="s">
        <v>106</v>
      </c>
      <c r="F56" s="4" t="s">
        <v>453</v>
      </c>
      <c r="G56" s="4" t="s">
        <v>436</v>
      </c>
      <c r="H56" s="4" t="s">
        <v>437</v>
      </c>
      <c r="I56" s="17">
        <v>0.12589120370370369</v>
      </c>
      <c r="J56" s="18">
        <v>20</v>
      </c>
      <c r="K56" s="18">
        <f t="shared" si="2"/>
        <v>270</v>
      </c>
      <c r="L56" s="18">
        <f t="shared" si="3"/>
        <v>250</v>
      </c>
      <c r="M56" s="23">
        <v>54</v>
      </c>
      <c r="N56">
        <f>VLOOKUP($A56,'Vysledky kontrol dospeli'!$B:$AA,COLUMN('Vysledky kontrol dospeli'!C112)-1,FALSE)</f>
        <v>10</v>
      </c>
      <c r="O56">
        <f>VLOOKUP($A56,'Vysledky kontrol dospeli'!$B:$AA,COLUMN('Vysledky kontrol dospeli'!D112)-1,FALSE)</f>
        <v>40</v>
      </c>
      <c r="P56">
        <f>VLOOKUP($A56,'Vysledky kontrol dospeli'!$B:$AA,COLUMN('Vysledky kontrol dospeli'!E112)-1,FALSE)</f>
        <v>0</v>
      </c>
      <c r="Q56">
        <f>VLOOKUP($A56,'Vysledky kontrol dospeli'!$B:$AA,COLUMN('Vysledky kontrol dospeli'!F112)-1,FALSE)</f>
        <v>0</v>
      </c>
      <c r="R56">
        <f>VLOOKUP($A56,'Vysledky kontrol dospeli'!$B:$AA,COLUMN('Vysledky kontrol dospeli'!G112)-1,FALSE)</f>
        <v>40</v>
      </c>
      <c r="S56">
        <f>VLOOKUP($A56,'Vysledky kontrol dospeli'!$B:$AA,COLUMN('Vysledky kontrol dospeli'!H112)-1,FALSE)</f>
        <v>30</v>
      </c>
      <c r="T56">
        <f>VLOOKUP($A56,'Vysledky kontrol dospeli'!$B:$AA,COLUMN('Vysledky kontrol dospeli'!I112)-1,FALSE)</f>
        <v>0</v>
      </c>
      <c r="U56">
        <f>VLOOKUP($A56,'Vysledky kontrol dospeli'!$B:$AA,COLUMN('Vysledky kontrol dospeli'!J112)-1,FALSE)</f>
        <v>30</v>
      </c>
      <c r="V56">
        <f>VLOOKUP($A56,'Vysledky kontrol dospeli'!$B:$AA,COLUMN('Vysledky kontrol dospeli'!K112)-1,FALSE)</f>
        <v>30</v>
      </c>
      <c r="W56">
        <f>VLOOKUP($A56,'Vysledky kontrol dospeli'!$B:$AA,COLUMN('Vysledky kontrol dospeli'!L112)-1,FALSE)</f>
        <v>0</v>
      </c>
      <c r="X56">
        <f>VLOOKUP($A56,'Vysledky kontrol dospeli'!$B:$AA,COLUMN('Vysledky kontrol dospeli'!M112)-1,FALSE)</f>
        <v>0</v>
      </c>
      <c r="Y56">
        <f>VLOOKUP($A56,'Vysledky kontrol dospeli'!$B:$AA,COLUMN('Vysledky kontrol dospeli'!N112)-1,FALSE)</f>
        <v>0</v>
      </c>
      <c r="Z56">
        <f>VLOOKUP($A56,'Vysledky kontrol dospeli'!$B:$AA,COLUMN('Vysledky kontrol dospeli'!O112)-1,FALSE)</f>
        <v>0</v>
      </c>
      <c r="AA56">
        <f>VLOOKUP($A56,'Vysledky kontrol dospeli'!$B:$AA,COLUMN('Vysledky kontrol dospeli'!P112)-1,FALSE)</f>
        <v>20</v>
      </c>
      <c r="AB56">
        <f>VLOOKUP($A56,'Vysledky kontrol dospeli'!$B:$AA,COLUMN('Vysledky kontrol dospeli'!Q112)-1,FALSE)</f>
        <v>10</v>
      </c>
      <c r="AC56">
        <f>VLOOKUP($A56,'Vysledky kontrol dospeli'!$B:$AA,COLUMN('Vysledky kontrol dospeli'!R112)-1,FALSE)</f>
        <v>10</v>
      </c>
      <c r="AD56">
        <f>VLOOKUP($A56,'Vysledky kontrol dospeli'!$B:$AA,COLUMN('Vysledky kontrol dospeli'!S112)-1,FALSE)</f>
        <v>20</v>
      </c>
      <c r="AE56">
        <f>VLOOKUP($A56,'Vysledky kontrol dospeli'!$B:$AA,COLUMN('Vysledky kontrol dospeli'!T112)-1,FALSE)</f>
        <v>0</v>
      </c>
      <c r="AF56">
        <f>VLOOKUP($A56,'Vysledky kontrol dospeli'!$B:$AA,COLUMN('Vysledky kontrol dospeli'!U112)-1,FALSE)</f>
        <v>0</v>
      </c>
      <c r="AG56">
        <f>VLOOKUP($A56,'Vysledky kontrol dospeli'!$B:$AA,COLUMN('Vysledky kontrol dospeli'!V112)-1,FALSE)</f>
        <v>0</v>
      </c>
      <c r="AH56">
        <f>VLOOKUP($A56,'Vysledky kontrol dospeli'!$B:$AA,COLUMN('Vysledky kontrol dospeli'!W112)-1,FALSE)</f>
        <v>10</v>
      </c>
      <c r="AI56">
        <f>VLOOKUP($A56,'Vysledky kontrol dospeli'!$B:$AA,COLUMN('Vysledky kontrol dospeli'!X112)-1,FALSE)</f>
        <v>10</v>
      </c>
      <c r="AJ56">
        <f>VLOOKUP($A56,'Vysledky kontrol dospeli'!$B:$AA,COLUMN('Vysledky kontrol dospeli'!Y112)-1,FALSE)</f>
        <v>10</v>
      </c>
      <c r="AK56">
        <f>VLOOKUP($A56,'Vysledky kontrol dospeli'!$B:$AA,COLUMN('Vysledky kontrol dospeli'!Z112)-1,FALSE)</f>
        <v>0</v>
      </c>
      <c r="AL56">
        <f>VLOOKUP($A56,'Vysledky kontrol dospeli'!$B:$AA,COLUMN('Vysledky kontrol dospeli'!AA112)-1,FALSE)</f>
        <v>0</v>
      </c>
    </row>
    <row r="57" spans="1:38" x14ac:dyDescent="0.25">
      <c r="A57" s="4">
        <v>79</v>
      </c>
      <c r="B57" s="4" t="s">
        <v>697</v>
      </c>
      <c r="C57" s="4" t="s">
        <v>494</v>
      </c>
      <c r="D57" s="4" t="s">
        <v>698</v>
      </c>
      <c r="E57" s="4" t="s">
        <v>147</v>
      </c>
      <c r="F57" s="4" t="s">
        <v>699</v>
      </c>
      <c r="G57" s="4" t="s">
        <v>436</v>
      </c>
      <c r="H57" s="4" t="s">
        <v>437</v>
      </c>
      <c r="I57" s="17">
        <v>0.12671296296296303</v>
      </c>
      <c r="J57" s="18">
        <v>30</v>
      </c>
      <c r="K57" s="18">
        <f t="shared" si="2"/>
        <v>280</v>
      </c>
      <c r="L57" s="18">
        <f t="shared" si="3"/>
        <v>250</v>
      </c>
      <c r="M57" s="23">
        <v>55</v>
      </c>
      <c r="N57">
        <f>VLOOKUP($A57,'Vysledky kontrol dospeli'!$B:$AA,COLUMN('Vysledky kontrol dospeli'!C113)-1,FALSE)</f>
        <v>10</v>
      </c>
      <c r="O57">
        <f>VLOOKUP($A57,'Vysledky kontrol dospeli'!$B:$AA,COLUMN('Vysledky kontrol dospeli'!D113)-1,FALSE)</f>
        <v>0</v>
      </c>
      <c r="P57">
        <f>VLOOKUP($A57,'Vysledky kontrol dospeli'!$B:$AA,COLUMN('Vysledky kontrol dospeli'!E113)-1,FALSE)</f>
        <v>60</v>
      </c>
      <c r="Q57">
        <f>VLOOKUP($A57,'Vysledky kontrol dospeli'!$B:$AA,COLUMN('Vysledky kontrol dospeli'!F113)-1,FALSE)</f>
        <v>0</v>
      </c>
      <c r="R57">
        <f>VLOOKUP($A57,'Vysledky kontrol dospeli'!$B:$AA,COLUMN('Vysledky kontrol dospeli'!G113)-1,FALSE)</f>
        <v>0</v>
      </c>
      <c r="S57">
        <f>VLOOKUP($A57,'Vysledky kontrol dospeli'!$B:$AA,COLUMN('Vysledky kontrol dospeli'!H113)-1,FALSE)</f>
        <v>0</v>
      </c>
      <c r="T57">
        <f>VLOOKUP($A57,'Vysledky kontrol dospeli'!$B:$AA,COLUMN('Vysledky kontrol dospeli'!I113)-1,FALSE)</f>
        <v>70</v>
      </c>
      <c r="U57">
        <f>VLOOKUP($A57,'Vysledky kontrol dospeli'!$B:$AA,COLUMN('Vysledky kontrol dospeli'!J113)-1,FALSE)</f>
        <v>30</v>
      </c>
      <c r="V57">
        <f>VLOOKUP($A57,'Vysledky kontrol dospeli'!$B:$AA,COLUMN('Vysledky kontrol dospeli'!K113)-1,FALSE)</f>
        <v>0</v>
      </c>
      <c r="W57">
        <f>VLOOKUP($A57,'Vysledky kontrol dospeli'!$B:$AA,COLUMN('Vysledky kontrol dospeli'!L113)-1,FALSE)</f>
        <v>0</v>
      </c>
      <c r="X57">
        <f>VLOOKUP($A57,'Vysledky kontrol dospeli'!$B:$AA,COLUMN('Vysledky kontrol dospeli'!M113)-1,FALSE)</f>
        <v>0</v>
      </c>
      <c r="Y57">
        <f>VLOOKUP($A57,'Vysledky kontrol dospeli'!$B:$AA,COLUMN('Vysledky kontrol dospeli'!N113)-1,FALSE)</f>
        <v>0</v>
      </c>
      <c r="Z57">
        <f>VLOOKUP($A57,'Vysledky kontrol dospeli'!$B:$AA,COLUMN('Vysledky kontrol dospeli'!O113)-1,FALSE)</f>
        <v>0</v>
      </c>
      <c r="AA57">
        <f>VLOOKUP($A57,'Vysledky kontrol dospeli'!$B:$AA,COLUMN('Vysledky kontrol dospeli'!P113)-1,FALSE)</f>
        <v>0</v>
      </c>
      <c r="AB57">
        <f>VLOOKUP($A57,'Vysledky kontrol dospeli'!$B:$AA,COLUMN('Vysledky kontrol dospeli'!Q113)-1,FALSE)</f>
        <v>0</v>
      </c>
      <c r="AC57">
        <f>VLOOKUP($A57,'Vysledky kontrol dospeli'!$B:$AA,COLUMN('Vysledky kontrol dospeli'!R113)-1,FALSE)</f>
        <v>10</v>
      </c>
      <c r="AD57">
        <f>VLOOKUP($A57,'Vysledky kontrol dospeli'!$B:$AA,COLUMN('Vysledky kontrol dospeli'!S113)-1,FALSE)</f>
        <v>20</v>
      </c>
      <c r="AE57">
        <f>VLOOKUP($A57,'Vysledky kontrol dospeli'!$B:$AA,COLUMN('Vysledky kontrol dospeli'!T113)-1,FALSE)</f>
        <v>30</v>
      </c>
      <c r="AF57">
        <f>VLOOKUP($A57,'Vysledky kontrol dospeli'!$B:$AA,COLUMN('Vysledky kontrol dospeli'!U113)-1,FALSE)</f>
        <v>10</v>
      </c>
      <c r="AG57">
        <f>VLOOKUP($A57,'Vysledky kontrol dospeli'!$B:$AA,COLUMN('Vysledky kontrol dospeli'!V113)-1,FALSE)</f>
        <v>20</v>
      </c>
      <c r="AH57">
        <f>VLOOKUP($A57,'Vysledky kontrol dospeli'!$B:$AA,COLUMN('Vysledky kontrol dospeli'!W113)-1,FALSE)</f>
        <v>0</v>
      </c>
      <c r="AI57">
        <f>VLOOKUP($A57,'Vysledky kontrol dospeli'!$B:$AA,COLUMN('Vysledky kontrol dospeli'!X113)-1,FALSE)</f>
        <v>10</v>
      </c>
      <c r="AJ57">
        <f>VLOOKUP($A57,'Vysledky kontrol dospeli'!$B:$AA,COLUMN('Vysledky kontrol dospeli'!Y113)-1,FALSE)</f>
        <v>0</v>
      </c>
      <c r="AK57">
        <f>VLOOKUP($A57,'Vysledky kontrol dospeli'!$B:$AA,COLUMN('Vysledky kontrol dospeli'!Z113)-1,FALSE)</f>
        <v>10</v>
      </c>
      <c r="AL57">
        <f>VLOOKUP($A57,'Vysledky kontrol dospeli'!$B:$AA,COLUMN('Vysledky kontrol dospeli'!AA113)-1,FALSE)</f>
        <v>0</v>
      </c>
    </row>
    <row r="58" spans="1:38" x14ac:dyDescent="0.25">
      <c r="A58" s="4">
        <v>32</v>
      </c>
      <c r="B58" s="4" t="s">
        <v>539</v>
      </c>
      <c r="C58" s="4" t="s">
        <v>540</v>
      </c>
      <c r="D58" s="4" t="s">
        <v>541</v>
      </c>
      <c r="E58" s="4" t="s">
        <v>542</v>
      </c>
      <c r="F58" s="4" t="s">
        <v>543</v>
      </c>
      <c r="G58" s="4" t="s">
        <v>436</v>
      </c>
      <c r="H58" s="4" t="s">
        <v>437</v>
      </c>
      <c r="I58" s="17">
        <v>0.11597222222222225</v>
      </c>
      <c r="J58" s="18">
        <v>0</v>
      </c>
      <c r="K58" s="18">
        <f t="shared" si="2"/>
        <v>240</v>
      </c>
      <c r="L58" s="18">
        <f t="shared" si="3"/>
        <v>240</v>
      </c>
      <c r="M58" s="23">
        <v>56</v>
      </c>
      <c r="N58">
        <f>VLOOKUP($A58,'Vysledky kontrol dospeli'!$B:$AA,COLUMN('Vysledky kontrol dospeli'!C114)-1,FALSE)</f>
        <v>10</v>
      </c>
      <c r="O58">
        <f>VLOOKUP($A58,'Vysledky kontrol dospeli'!$B:$AA,COLUMN('Vysledky kontrol dospeli'!D114)-1,FALSE)</f>
        <v>0</v>
      </c>
      <c r="P58">
        <f>VLOOKUP($A58,'Vysledky kontrol dospeli'!$B:$AA,COLUMN('Vysledky kontrol dospeli'!E114)-1,FALSE)</f>
        <v>60</v>
      </c>
      <c r="Q58">
        <f>VLOOKUP($A58,'Vysledky kontrol dospeli'!$B:$AA,COLUMN('Vysledky kontrol dospeli'!F114)-1,FALSE)</f>
        <v>0</v>
      </c>
      <c r="R58">
        <f>VLOOKUP($A58,'Vysledky kontrol dospeli'!$B:$AA,COLUMN('Vysledky kontrol dospeli'!G114)-1,FALSE)</f>
        <v>40</v>
      </c>
      <c r="S58">
        <f>VLOOKUP($A58,'Vysledky kontrol dospeli'!$B:$AA,COLUMN('Vysledky kontrol dospeli'!H114)-1,FALSE)</f>
        <v>0</v>
      </c>
      <c r="T58">
        <f>VLOOKUP($A58,'Vysledky kontrol dospeli'!$B:$AA,COLUMN('Vysledky kontrol dospeli'!I114)-1,FALSE)</f>
        <v>0</v>
      </c>
      <c r="U58">
        <f>VLOOKUP($A58,'Vysledky kontrol dospeli'!$B:$AA,COLUMN('Vysledky kontrol dospeli'!J114)-1,FALSE)</f>
        <v>30</v>
      </c>
      <c r="V58">
        <f>VLOOKUP($A58,'Vysledky kontrol dospeli'!$B:$AA,COLUMN('Vysledky kontrol dospeli'!K114)-1,FALSE)</f>
        <v>0</v>
      </c>
      <c r="W58">
        <f>VLOOKUP($A58,'Vysledky kontrol dospeli'!$B:$AA,COLUMN('Vysledky kontrol dospeli'!L114)-1,FALSE)</f>
        <v>0</v>
      </c>
      <c r="X58">
        <f>VLOOKUP($A58,'Vysledky kontrol dospeli'!$B:$AA,COLUMN('Vysledky kontrol dospeli'!M114)-1,FALSE)</f>
        <v>0</v>
      </c>
      <c r="Y58">
        <f>VLOOKUP($A58,'Vysledky kontrol dospeli'!$B:$AA,COLUMN('Vysledky kontrol dospeli'!N114)-1,FALSE)</f>
        <v>0</v>
      </c>
      <c r="Z58">
        <f>VLOOKUP($A58,'Vysledky kontrol dospeli'!$B:$AA,COLUMN('Vysledky kontrol dospeli'!O114)-1,FALSE)</f>
        <v>0</v>
      </c>
      <c r="AA58">
        <f>VLOOKUP($A58,'Vysledky kontrol dospeli'!$B:$AA,COLUMN('Vysledky kontrol dospeli'!P114)-1,FALSE)</f>
        <v>0</v>
      </c>
      <c r="AB58">
        <f>VLOOKUP($A58,'Vysledky kontrol dospeli'!$B:$AA,COLUMN('Vysledky kontrol dospeli'!Q114)-1,FALSE)</f>
        <v>0</v>
      </c>
      <c r="AC58">
        <f>VLOOKUP($A58,'Vysledky kontrol dospeli'!$B:$AA,COLUMN('Vysledky kontrol dospeli'!R114)-1,FALSE)</f>
        <v>0</v>
      </c>
      <c r="AD58">
        <f>VLOOKUP($A58,'Vysledky kontrol dospeli'!$B:$AA,COLUMN('Vysledky kontrol dospeli'!S114)-1,FALSE)</f>
        <v>20</v>
      </c>
      <c r="AE58">
        <f>VLOOKUP($A58,'Vysledky kontrol dospeli'!$B:$AA,COLUMN('Vysledky kontrol dospeli'!T114)-1,FALSE)</f>
        <v>30</v>
      </c>
      <c r="AF58">
        <f>VLOOKUP($A58,'Vysledky kontrol dospeli'!$B:$AA,COLUMN('Vysledky kontrol dospeli'!U114)-1,FALSE)</f>
        <v>10</v>
      </c>
      <c r="AG58">
        <f>VLOOKUP($A58,'Vysledky kontrol dospeli'!$B:$AA,COLUMN('Vysledky kontrol dospeli'!V114)-1,FALSE)</f>
        <v>20</v>
      </c>
      <c r="AH58">
        <f>VLOOKUP($A58,'Vysledky kontrol dospeli'!$B:$AA,COLUMN('Vysledky kontrol dospeli'!W114)-1,FALSE)</f>
        <v>10</v>
      </c>
      <c r="AI58">
        <f>VLOOKUP($A58,'Vysledky kontrol dospeli'!$B:$AA,COLUMN('Vysledky kontrol dospeli'!X114)-1,FALSE)</f>
        <v>10</v>
      </c>
      <c r="AJ58">
        <f>VLOOKUP($A58,'Vysledky kontrol dospeli'!$B:$AA,COLUMN('Vysledky kontrol dospeli'!Y114)-1,FALSE)</f>
        <v>0</v>
      </c>
      <c r="AK58">
        <f>VLOOKUP($A58,'Vysledky kontrol dospeli'!$B:$AA,COLUMN('Vysledky kontrol dospeli'!Z114)-1,FALSE)</f>
        <v>0</v>
      </c>
      <c r="AL58">
        <f>VLOOKUP($A58,'Vysledky kontrol dospeli'!$B:$AA,COLUMN('Vysledky kontrol dospeli'!AA114)-1,FALSE)</f>
        <v>0</v>
      </c>
    </row>
    <row r="59" spans="1:38" x14ac:dyDescent="0.25">
      <c r="A59" s="4">
        <v>102</v>
      </c>
      <c r="B59" s="4" t="s">
        <v>765</v>
      </c>
      <c r="C59" s="4" t="s">
        <v>766</v>
      </c>
      <c r="D59" s="4" t="s">
        <v>767</v>
      </c>
      <c r="E59" s="4" t="s">
        <v>768</v>
      </c>
      <c r="F59" s="4" t="s">
        <v>769</v>
      </c>
      <c r="G59" s="4" t="s">
        <v>436</v>
      </c>
      <c r="H59" s="4" t="s">
        <v>437</v>
      </c>
      <c r="I59" s="17">
        <v>0.10938657407407418</v>
      </c>
      <c r="J59" s="18">
        <v>0</v>
      </c>
      <c r="K59" s="18">
        <f t="shared" si="2"/>
        <v>230</v>
      </c>
      <c r="L59" s="18">
        <f t="shared" si="3"/>
        <v>230</v>
      </c>
      <c r="M59" s="23">
        <v>57</v>
      </c>
      <c r="N59">
        <f>VLOOKUP($A59,'Vysledky kontrol dospeli'!$B:$AA,COLUMN('Vysledky kontrol dospeli'!C115)-1,FALSE)</f>
        <v>10</v>
      </c>
      <c r="O59">
        <f>VLOOKUP($A59,'Vysledky kontrol dospeli'!$B:$AA,COLUMN('Vysledky kontrol dospeli'!D115)-1,FALSE)</f>
        <v>0</v>
      </c>
      <c r="P59">
        <f>VLOOKUP($A59,'Vysledky kontrol dospeli'!$B:$AA,COLUMN('Vysledky kontrol dospeli'!E115)-1,FALSE)</f>
        <v>60</v>
      </c>
      <c r="Q59">
        <f>VLOOKUP($A59,'Vysledky kontrol dospeli'!$B:$AA,COLUMN('Vysledky kontrol dospeli'!F115)-1,FALSE)</f>
        <v>0</v>
      </c>
      <c r="R59">
        <f>VLOOKUP($A59,'Vysledky kontrol dospeli'!$B:$AA,COLUMN('Vysledky kontrol dospeli'!G115)-1,FALSE)</f>
        <v>0</v>
      </c>
      <c r="S59">
        <f>VLOOKUP($A59,'Vysledky kontrol dospeli'!$B:$AA,COLUMN('Vysledky kontrol dospeli'!H115)-1,FALSE)</f>
        <v>0</v>
      </c>
      <c r="T59">
        <f>VLOOKUP($A59,'Vysledky kontrol dospeli'!$B:$AA,COLUMN('Vysledky kontrol dospeli'!I115)-1,FALSE)</f>
        <v>70</v>
      </c>
      <c r="U59">
        <f>VLOOKUP($A59,'Vysledky kontrol dospeli'!$B:$AA,COLUMN('Vysledky kontrol dospeli'!J115)-1,FALSE)</f>
        <v>30</v>
      </c>
      <c r="V59">
        <f>VLOOKUP($A59,'Vysledky kontrol dospeli'!$B:$AA,COLUMN('Vysledky kontrol dospeli'!K115)-1,FALSE)</f>
        <v>0</v>
      </c>
      <c r="W59">
        <f>VLOOKUP($A59,'Vysledky kontrol dospeli'!$B:$AA,COLUMN('Vysledky kontrol dospeli'!L115)-1,FALSE)</f>
        <v>0</v>
      </c>
      <c r="X59">
        <f>VLOOKUP($A59,'Vysledky kontrol dospeli'!$B:$AA,COLUMN('Vysledky kontrol dospeli'!M115)-1,FALSE)</f>
        <v>0</v>
      </c>
      <c r="Y59">
        <f>VLOOKUP($A59,'Vysledky kontrol dospeli'!$B:$AA,COLUMN('Vysledky kontrol dospeli'!N115)-1,FALSE)</f>
        <v>0</v>
      </c>
      <c r="Z59">
        <f>VLOOKUP($A59,'Vysledky kontrol dospeli'!$B:$AA,COLUMN('Vysledky kontrol dospeli'!O115)-1,FALSE)</f>
        <v>0</v>
      </c>
      <c r="AA59">
        <f>VLOOKUP($A59,'Vysledky kontrol dospeli'!$B:$AA,COLUMN('Vysledky kontrol dospeli'!P115)-1,FALSE)</f>
        <v>0</v>
      </c>
      <c r="AB59">
        <f>VLOOKUP($A59,'Vysledky kontrol dospeli'!$B:$AA,COLUMN('Vysledky kontrol dospeli'!Q115)-1,FALSE)</f>
        <v>0</v>
      </c>
      <c r="AC59">
        <f>VLOOKUP($A59,'Vysledky kontrol dospeli'!$B:$AA,COLUMN('Vysledky kontrol dospeli'!R115)-1,FALSE)</f>
        <v>10</v>
      </c>
      <c r="AD59">
        <f>VLOOKUP($A59,'Vysledky kontrol dospeli'!$B:$AA,COLUMN('Vysledky kontrol dospeli'!S115)-1,FALSE)</f>
        <v>0</v>
      </c>
      <c r="AE59">
        <f>VLOOKUP($A59,'Vysledky kontrol dospeli'!$B:$AA,COLUMN('Vysledky kontrol dospeli'!T115)-1,FALSE)</f>
        <v>30</v>
      </c>
      <c r="AF59">
        <f>VLOOKUP($A59,'Vysledky kontrol dospeli'!$B:$AA,COLUMN('Vysledky kontrol dospeli'!U115)-1,FALSE)</f>
        <v>0</v>
      </c>
      <c r="AG59">
        <f>VLOOKUP($A59,'Vysledky kontrol dospeli'!$B:$AA,COLUMN('Vysledky kontrol dospeli'!V115)-1,FALSE)</f>
        <v>0</v>
      </c>
      <c r="AH59">
        <f>VLOOKUP($A59,'Vysledky kontrol dospeli'!$B:$AA,COLUMN('Vysledky kontrol dospeli'!W115)-1,FALSE)</f>
        <v>10</v>
      </c>
      <c r="AI59">
        <f>VLOOKUP($A59,'Vysledky kontrol dospeli'!$B:$AA,COLUMN('Vysledky kontrol dospeli'!X115)-1,FALSE)</f>
        <v>10</v>
      </c>
      <c r="AJ59">
        <f>VLOOKUP($A59,'Vysledky kontrol dospeli'!$B:$AA,COLUMN('Vysledky kontrol dospeli'!Y115)-1,FALSE)</f>
        <v>0</v>
      </c>
      <c r="AK59">
        <f>VLOOKUP($A59,'Vysledky kontrol dospeli'!$B:$AA,COLUMN('Vysledky kontrol dospeli'!Z115)-1,FALSE)</f>
        <v>0</v>
      </c>
      <c r="AL59">
        <f>VLOOKUP($A59,'Vysledky kontrol dospeli'!$B:$AA,COLUMN('Vysledky kontrol dospeli'!AA115)-1,FALSE)</f>
        <v>0</v>
      </c>
    </row>
    <row r="60" spans="1:38" x14ac:dyDescent="0.25">
      <c r="A60" s="4">
        <v>116</v>
      </c>
      <c r="B60" s="4" t="s">
        <v>810</v>
      </c>
      <c r="C60" s="4" t="s">
        <v>811</v>
      </c>
      <c r="D60" s="4" t="s">
        <v>812</v>
      </c>
      <c r="E60" s="4" t="s">
        <v>106</v>
      </c>
      <c r="F60" s="4" t="s">
        <v>813</v>
      </c>
      <c r="G60" s="4" t="s">
        <v>436</v>
      </c>
      <c r="H60" s="4" t="s">
        <v>437</v>
      </c>
      <c r="I60" s="17">
        <v>0.12240740740740752</v>
      </c>
      <c r="J60" s="18">
        <v>0</v>
      </c>
      <c r="K60" s="18">
        <f t="shared" si="2"/>
        <v>230</v>
      </c>
      <c r="L60" s="18">
        <f t="shared" si="3"/>
        <v>230</v>
      </c>
      <c r="M60" s="23">
        <v>58</v>
      </c>
      <c r="N60">
        <f>VLOOKUP($A60,'Vysledky kontrol dospeli'!$B:$AA,COLUMN('Vysledky kontrol dospeli'!C116)-1,FALSE)</f>
        <v>10</v>
      </c>
      <c r="O60">
        <f>VLOOKUP($A60,'Vysledky kontrol dospeli'!$B:$AA,COLUMN('Vysledky kontrol dospeli'!D116)-1,FALSE)</f>
        <v>0</v>
      </c>
      <c r="P60">
        <f>VLOOKUP($A60,'Vysledky kontrol dospeli'!$B:$AA,COLUMN('Vysledky kontrol dospeli'!E116)-1,FALSE)</f>
        <v>60</v>
      </c>
      <c r="Q60">
        <f>VLOOKUP($A60,'Vysledky kontrol dospeli'!$B:$AA,COLUMN('Vysledky kontrol dospeli'!F116)-1,FALSE)</f>
        <v>0</v>
      </c>
      <c r="R60">
        <f>VLOOKUP($A60,'Vysledky kontrol dospeli'!$B:$AA,COLUMN('Vysledky kontrol dospeli'!G116)-1,FALSE)</f>
        <v>0</v>
      </c>
      <c r="S60">
        <f>VLOOKUP($A60,'Vysledky kontrol dospeli'!$B:$AA,COLUMN('Vysledky kontrol dospeli'!H116)-1,FALSE)</f>
        <v>0</v>
      </c>
      <c r="T60">
        <f>VLOOKUP($A60,'Vysledky kontrol dospeli'!$B:$AA,COLUMN('Vysledky kontrol dospeli'!I116)-1,FALSE)</f>
        <v>70</v>
      </c>
      <c r="U60">
        <f>VLOOKUP($A60,'Vysledky kontrol dospeli'!$B:$AA,COLUMN('Vysledky kontrol dospeli'!J116)-1,FALSE)</f>
        <v>0</v>
      </c>
      <c r="V60">
        <f>VLOOKUP($A60,'Vysledky kontrol dospeli'!$B:$AA,COLUMN('Vysledky kontrol dospeli'!K116)-1,FALSE)</f>
        <v>0</v>
      </c>
      <c r="W60">
        <f>VLOOKUP($A60,'Vysledky kontrol dospeli'!$B:$AA,COLUMN('Vysledky kontrol dospeli'!L116)-1,FALSE)</f>
        <v>0</v>
      </c>
      <c r="X60">
        <f>VLOOKUP($A60,'Vysledky kontrol dospeli'!$B:$AA,COLUMN('Vysledky kontrol dospeli'!M116)-1,FALSE)</f>
        <v>0</v>
      </c>
      <c r="Y60">
        <f>VLOOKUP($A60,'Vysledky kontrol dospeli'!$B:$AA,COLUMN('Vysledky kontrol dospeli'!N116)-1,FALSE)</f>
        <v>0</v>
      </c>
      <c r="Z60">
        <f>VLOOKUP($A60,'Vysledky kontrol dospeli'!$B:$AA,COLUMN('Vysledky kontrol dospeli'!O116)-1,FALSE)</f>
        <v>0</v>
      </c>
      <c r="AA60">
        <f>VLOOKUP($A60,'Vysledky kontrol dospeli'!$B:$AA,COLUMN('Vysledky kontrol dospeli'!P116)-1,FALSE)</f>
        <v>0</v>
      </c>
      <c r="AB60">
        <f>VLOOKUP($A60,'Vysledky kontrol dospeli'!$B:$AA,COLUMN('Vysledky kontrol dospeli'!Q116)-1,FALSE)</f>
        <v>0</v>
      </c>
      <c r="AC60">
        <f>VLOOKUP($A60,'Vysledky kontrol dospeli'!$B:$AA,COLUMN('Vysledky kontrol dospeli'!R116)-1,FALSE)</f>
        <v>10</v>
      </c>
      <c r="AD60">
        <f>VLOOKUP($A60,'Vysledky kontrol dospeli'!$B:$AA,COLUMN('Vysledky kontrol dospeli'!S116)-1,FALSE)</f>
        <v>20</v>
      </c>
      <c r="AE60">
        <f>VLOOKUP($A60,'Vysledky kontrol dospeli'!$B:$AA,COLUMN('Vysledky kontrol dospeli'!T116)-1,FALSE)</f>
        <v>30</v>
      </c>
      <c r="AF60">
        <f>VLOOKUP($A60,'Vysledky kontrol dospeli'!$B:$AA,COLUMN('Vysledky kontrol dospeli'!U116)-1,FALSE)</f>
        <v>10</v>
      </c>
      <c r="AG60">
        <f>VLOOKUP($A60,'Vysledky kontrol dospeli'!$B:$AA,COLUMN('Vysledky kontrol dospeli'!V116)-1,FALSE)</f>
        <v>20</v>
      </c>
      <c r="AH60">
        <f>VLOOKUP($A60,'Vysledky kontrol dospeli'!$B:$AA,COLUMN('Vysledky kontrol dospeli'!W116)-1,FALSE)</f>
        <v>0</v>
      </c>
      <c r="AI60">
        <f>VLOOKUP($A60,'Vysledky kontrol dospeli'!$B:$AA,COLUMN('Vysledky kontrol dospeli'!X116)-1,FALSE)</f>
        <v>0</v>
      </c>
      <c r="AJ60">
        <f>VLOOKUP($A60,'Vysledky kontrol dospeli'!$B:$AA,COLUMN('Vysledky kontrol dospeli'!Y116)-1,FALSE)</f>
        <v>0</v>
      </c>
      <c r="AK60">
        <f>VLOOKUP($A60,'Vysledky kontrol dospeli'!$B:$AA,COLUMN('Vysledky kontrol dospeli'!Z116)-1,FALSE)</f>
        <v>0</v>
      </c>
      <c r="AL60">
        <f>VLOOKUP($A60,'Vysledky kontrol dospeli'!$B:$AA,COLUMN('Vysledky kontrol dospeli'!AA116)-1,FALSE)</f>
        <v>0</v>
      </c>
    </row>
    <row r="61" spans="1:38" x14ac:dyDescent="0.25">
      <c r="A61" s="4">
        <v>18</v>
      </c>
      <c r="B61" s="4" t="s">
        <v>498</v>
      </c>
      <c r="C61" s="4" t="s">
        <v>433</v>
      </c>
      <c r="D61" s="4" t="s">
        <v>499</v>
      </c>
      <c r="E61" s="4" t="s">
        <v>230</v>
      </c>
      <c r="F61" s="4" t="s">
        <v>500</v>
      </c>
      <c r="G61" s="4" t="s">
        <v>436</v>
      </c>
      <c r="H61" s="4" t="s">
        <v>437</v>
      </c>
      <c r="I61" s="17">
        <v>0.12103009259259259</v>
      </c>
      <c r="J61" s="18">
        <v>0</v>
      </c>
      <c r="K61" s="18">
        <f t="shared" si="2"/>
        <v>220</v>
      </c>
      <c r="L61" s="18">
        <f t="shared" si="3"/>
        <v>220</v>
      </c>
      <c r="M61" s="23">
        <v>59</v>
      </c>
      <c r="N61">
        <f>VLOOKUP($A61,'Vysledky kontrol dospeli'!$B:$AA,COLUMN('Vysledky kontrol dospeli'!C117)-1,FALSE)</f>
        <v>10</v>
      </c>
      <c r="O61">
        <f>VLOOKUP($A61,'Vysledky kontrol dospeli'!$B:$AA,COLUMN('Vysledky kontrol dospeli'!D117)-1,FALSE)</f>
        <v>0</v>
      </c>
      <c r="P61">
        <f>VLOOKUP($A61,'Vysledky kontrol dospeli'!$B:$AA,COLUMN('Vysledky kontrol dospeli'!E117)-1,FALSE)</f>
        <v>0</v>
      </c>
      <c r="Q61">
        <f>VLOOKUP($A61,'Vysledky kontrol dospeli'!$B:$AA,COLUMN('Vysledky kontrol dospeli'!F117)-1,FALSE)</f>
        <v>60</v>
      </c>
      <c r="R61">
        <f>VLOOKUP($A61,'Vysledky kontrol dospeli'!$B:$AA,COLUMN('Vysledky kontrol dospeli'!G117)-1,FALSE)</f>
        <v>0</v>
      </c>
      <c r="S61">
        <f>VLOOKUP($A61,'Vysledky kontrol dospeli'!$B:$AA,COLUMN('Vysledky kontrol dospeli'!H117)-1,FALSE)</f>
        <v>30</v>
      </c>
      <c r="T61">
        <f>VLOOKUP($A61,'Vysledky kontrol dospeli'!$B:$AA,COLUMN('Vysledky kontrol dospeli'!I117)-1,FALSE)</f>
        <v>0</v>
      </c>
      <c r="U61">
        <f>VLOOKUP($A61,'Vysledky kontrol dospeli'!$B:$AA,COLUMN('Vysledky kontrol dospeli'!J117)-1,FALSE)</f>
        <v>30</v>
      </c>
      <c r="V61">
        <f>VLOOKUP($A61,'Vysledky kontrol dospeli'!$B:$AA,COLUMN('Vysledky kontrol dospeli'!K117)-1,FALSE)</f>
        <v>0</v>
      </c>
      <c r="W61">
        <f>VLOOKUP($A61,'Vysledky kontrol dospeli'!$B:$AA,COLUMN('Vysledky kontrol dospeli'!L117)-1,FALSE)</f>
        <v>0</v>
      </c>
      <c r="X61">
        <f>VLOOKUP($A61,'Vysledky kontrol dospeli'!$B:$AA,COLUMN('Vysledky kontrol dospeli'!M117)-1,FALSE)</f>
        <v>20</v>
      </c>
      <c r="Y61">
        <f>VLOOKUP($A61,'Vysledky kontrol dospeli'!$B:$AA,COLUMN('Vysledky kontrol dospeli'!N117)-1,FALSE)</f>
        <v>30</v>
      </c>
      <c r="Z61">
        <f>VLOOKUP($A61,'Vysledky kontrol dospeli'!$B:$AA,COLUMN('Vysledky kontrol dospeli'!O117)-1,FALSE)</f>
        <v>20</v>
      </c>
      <c r="AA61">
        <f>VLOOKUP($A61,'Vysledky kontrol dospeli'!$B:$AA,COLUMN('Vysledky kontrol dospeli'!P117)-1,FALSE)</f>
        <v>20</v>
      </c>
      <c r="AB61">
        <f>VLOOKUP($A61,'Vysledky kontrol dospeli'!$B:$AA,COLUMN('Vysledky kontrol dospeli'!Q117)-1,FALSE)</f>
        <v>0</v>
      </c>
      <c r="AC61">
        <f>VLOOKUP($A61,'Vysledky kontrol dospeli'!$B:$AA,COLUMN('Vysledky kontrol dospeli'!R117)-1,FALSE)</f>
        <v>0</v>
      </c>
      <c r="AD61">
        <f>VLOOKUP($A61,'Vysledky kontrol dospeli'!$B:$AA,COLUMN('Vysledky kontrol dospeli'!S117)-1,FALSE)</f>
        <v>0</v>
      </c>
      <c r="AE61">
        <f>VLOOKUP($A61,'Vysledky kontrol dospeli'!$B:$AA,COLUMN('Vysledky kontrol dospeli'!T117)-1,FALSE)</f>
        <v>0</v>
      </c>
      <c r="AF61">
        <f>VLOOKUP($A61,'Vysledky kontrol dospeli'!$B:$AA,COLUMN('Vysledky kontrol dospeli'!U117)-1,FALSE)</f>
        <v>0</v>
      </c>
      <c r="AG61">
        <f>VLOOKUP($A61,'Vysledky kontrol dospeli'!$B:$AA,COLUMN('Vysledky kontrol dospeli'!V117)-1,FALSE)</f>
        <v>0</v>
      </c>
      <c r="AH61">
        <f>VLOOKUP($A61,'Vysledky kontrol dospeli'!$B:$AA,COLUMN('Vysledky kontrol dospeli'!W117)-1,FALSE)</f>
        <v>0</v>
      </c>
      <c r="AI61">
        <f>VLOOKUP($A61,'Vysledky kontrol dospeli'!$B:$AA,COLUMN('Vysledky kontrol dospeli'!X117)-1,FALSE)</f>
        <v>0</v>
      </c>
      <c r="AJ61">
        <f>VLOOKUP($A61,'Vysledky kontrol dospeli'!$B:$AA,COLUMN('Vysledky kontrol dospeli'!Y117)-1,FALSE)</f>
        <v>0</v>
      </c>
      <c r="AK61">
        <f>VLOOKUP($A61,'Vysledky kontrol dospeli'!$B:$AA,COLUMN('Vysledky kontrol dospeli'!Z117)-1,FALSE)</f>
        <v>0</v>
      </c>
      <c r="AL61">
        <f>VLOOKUP($A61,'Vysledky kontrol dospeli'!$B:$AA,COLUMN('Vysledky kontrol dospeli'!AA117)-1,FALSE)</f>
        <v>0</v>
      </c>
    </row>
    <row r="62" spans="1:38" x14ac:dyDescent="0.25">
      <c r="A62" s="4">
        <v>76</v>
      </c>
      <c r="B62" s="4" t="s">
        <v>689</v>
      </c>
      <c r="C62" s="4" t="s">
        <v>139</v>
      </c>
      <c r="D62" s="4" t="s">
        <v>690</v>
      </c>
      <c r="E62" s="4" t="s">
        <v>115</v>
      </c>
      <c r="F62" s="4" t="s">
        <v>691</v>
      </c>
      <c r="G62" s="4" t="s">
        <v>436</v>
      </c>
      <c r="H62" s="4" t="s">
        <v>437</v>
      </c>
      <c r="I62" s="17">
        <v>0.13488425925925934</v>
      </c>
      <c r="J62" s="18">
        <v>150</v>
      </c>
      <c r="K62" s="18">
        <f t="shared" si="2"/>
        <v>250</v>
      </c>
      <c r="L62" s="18">
        <f t="shared" si="3"/>
        <v>100</v>
      </c>
      <c r="M62" s="23">
        <v>60</v>
      </c>
      <c r="N62">
        <f>VLOOKUP($A62,'Vysledky kontrol dospeli'!$B:$AA,COLUMN('Vysledky kontrol dospeli'!C118)-1,FALSE)</f>
        <v>10</v>
      </c>
      <c r="O62">
        <f>VLOOKUP($A62,'Vysledky kontrol dospeli'!$B:$AA,COLUMN('Vysledky kontrol dospeli'!D118)-1,FALSE)</f>
        <v>0</v>
      </c>
      <c r="P62">
        <f>VLOOKUP($A62,'Vysledky kontrol dospeli'!$B:$AA,COLUMN('Vysledky kontrol dospeli'!E118)-1,FALSE)</f>
        <v>0</v>
      </c>
      <c r="Q62">
        <f>VLOOKUP($A62,'Vysledky kontrol dospeli'!$B:$AA,COLUMN('Vysledky kontrol dospeli'!F118)-1,FALSE)</f>
        <v>60</v>
      </c>
      <c r="R62">
        <f>VLOOKUP($A62,'Vysledky kontrol dospeli'!$B:$AA,COLUMN('Vysledky kontrol dospeli'!G118)-1,FALSE)</f>
        <v>0</v>
      </c>
      <c r="S62">
        <f>VLOOKUP($A62,'Vysledky kontrol dospeli'!$B:$AA,COLUMN('Vysledky kontrol dospeli'!H118)-1,FALSE)</f>
        <v>30</v>
      </c>
      <c r="T62">
        <f>VLOOKUP($A62,'Vysledky kontrol dospeli'!$B:$AA,COLUMN('Vysledky kontrol dospeli'!I118)-1,FALSE)</f>
        <v>0</v>
      </c>
      <c r="U62">
        <f>VLOOKUP($A62,'Vysledky kontrol dospeli'!$B:$AA,COLUMN('Vysledky kontrol dospeli'!J118)-1,FALSE)</f>
        <v>30</v>
      </c>
      <c r="V62">
        <f>VLOOKUP($A62,'Vysledky kontrol dospeli'!$B:$AA,COLUMN('Vysledky kontrol dospeli'!K118)-1,FALSE)</f>
        <v>0</v>
      </c>
      <c r="W62">
        <f>VLOOKUP($A62,'Vysledky kontrol dospeli'!$B:$AA,COLUMN('Vysledky kontrol dospeli'!L118)-1,FALSE)</f>
        <v>10</v>
      </c>
      <c r="X62">
        <f>VLOOKUP($A62,'Vysledky kontrol dospeli'!$B:$AA,COLUMN('Vysledky kontrol dospeli'!M118)-1,FALSE)</f>
        <v>20</v>
      </c>
      <c r="Y62">
        <f>VLOOKUP($A62,'Vysledky kontrol dospeli'!$B:$AA,COLUMN('Vysledky kontrol dospeli'!N118)-1,FALSE)</f>
        <v>30</v>
      </c>
      <c r="Z62">
        <f>VLOOKUP($A62,'Vysledky kontrol dospeli'!$B:$AA,COLUMN('Vysledky kontrol dospeli'!O118)-1,FALSE)</f>
        <v>20</v>
      </c>
      <c r="AA62">
        <f>VLOOKUP($A62,'Vysledky kontrol dospeli'!$B:$AA,COLUMN('Vysledky kontrol dospeli'!P118)-1,FALSE)</f>
        <v>20</v>
      </c>
      <c r="AB62">
        <f>VLOOKUP($A62,'Vysledky kontrol dospeli'!$B:$AA,COLUMN('Vysledky kontrol dospeli'!Q118)-1,FALSE)</f>
        <v>10</v>
      </c>
      <c r="AC62">
        <f>VLOOKUP($A62,'Vysledky kontrol dospeli'!$B:$AA,COLUMN('Vysledky kontrol dospeli'!R118)-1,FALSE)</f>
        <v>0</v>
      </c>
      <c r="AD62">
        <f>VLOOKUP($A62,'Vysledky kontrol dospeli'!$B:$AA,COLUMN('Vysledky kontrol dospeli'!S118)-1,FALSE)</f>
        <v>0</v>
      </c>
      <c r="AE62">
        <f>VLOOKUP($A62,'Vysledky kontrol dospeli'!$B:$AA,COLUMN('Vysledky kontrol dospeli'!T118)-1,FALSE)</f>
        <v>0</v>
      </c>
      <c r="AF62">
        <f>VLOOKUP($A62,'Vysledky kontrol dospeli'!$B:$AA,COLUMN('Vysledky kontrol dospeli'!U118)-1,FALSE)</f>
        <v>0</v>
      </c>
      <c r="AG62">
        <f>VLOOKUP($A62,'Vysledky kontrol dospeli'!$B:$AA,COLUMN('Vysledky kontrol dospeli'!V118)-1,FALSE)</f>
        <v>0</v>
      </c>
      <c r="AH62">
        <f>VLOOKUP($A62,'Vysledky kontrol dospeli'!$B:$AA,COLUMN('Vysledky kontrol dospeli'!W118)-1,FALSE)</f>
        <v>0</v>
      </c>
      <c r="AI62">
        <f>VLOOKUP($A62,'Vysledky kontrol dospeli'!$B:$AA,COLUMN('Vysledky kontrol dospeli'!X118)-1,FALSE)</f>
        <v>0</v>
      </c>
      <c r="AJ62">
        <f>VLOOKUP($A62,'Vysledky kontrol dospeli'!$B:$AA,COLUMN('Vysledky kontrol dospeli'!Y118)-1,FALSE)</f>
        <v>10</v>
      </c>
      <c r="AK62">
        <f>VLOOKUP($A62,'Vysledky kontrol dospeli'!$B:$AA,COLUMN('Vysledky kontrol dospeli'!Z118)-1,FALSE)</f>
        <v>0</v>
      </c>
      <c r="AL62">
        <f>VLOOKUP($A62,'Vysledky kontrol dospeli'!$B:$AA,COLUMN('Vysledky kontrol dospeli'!AA118)-1,FALSE)</f>
        <v>0</v>
      </c>
    </row>
    <row r="63" spans="1:38" x14ac:dyDescent="0.25">
      <c r="A63" s="4">
        <v>77</v>
      </c>
      <c r="B63" s="4" t="s">
        <v>692</v>
      </c>
      <c r="C63" s="4" t="s">
        <v>632</v>
      </c>
      <c r="D63" s="4" t="s">
        <v>693</v>
      </c>
      <c r="E63" s="4" t="s">
        <v>505</v>
      </c>
      <c r="F63" s="4"/>
      <c r="G63" s="4" t="s">
        <v>436</v>
      </c>
      <c r="H63" s="4" t="s">
        <v>437</v>
      </c>
      <c r="I63" s="17">
        <v>0.1341898148148149</v>
      </c>
      <c r="J63" s="18">
        <v>140</v>
      </c>
      <c r="K63" s="18">
        <f t="shared" si="2"/>
        <v>210</v>
      </c>
      <c r="L63" s="18">
        <f t="shared" si="3"/>
        <v>70</v>
      </c>
      <c r="M63" s="23">
        <v>61</v>
      </c>
      <c r="N63">
        <f>VLOOKUP($A63,'Vysledky kontrol dospeli'!$B:$AA,COLUMN('Vysledky kontrol dospeli'!C119)-1,FALSE)</f>
        <v>10</v>
      </c>
      <c r="O63">
        <f>VLOOKUP($A63,'Vysledky kontrol dospeli'!$B:$AA,COLUMN('Vysledky kontrol dospeli'!D119)-1,FALSE)</f>
        <v>40</v>
      </c>
      <c r="P63">
        <f>VLOOKUP($A63,'Vysledky kontrol dospeli'!$B:$AA,COLUMN('Vysledky kontrol dospeli'!E119)-1,FALSE)</f>
        <v>0</v>
      </c>
      <c r="Q63">
        <f>VLOOKUP($A63,'Vysledky kontrol dospeli'!$B:$AA,COLUMN('Vysledky kontrol dospeli'!F119)-1,FALSE)</f>
        <v>60</v>
      </c>
      <c r="R63">
        <f>VLOOKUP($A63,'Vysledky kontrol dospeli'!$B:$AA,COLUMN('Vysledky kontrol dospeli'!G119)-1,FALSE)</f>
        <v>0</v>
      </c>
      <c r="S63">
        <f>VLOOKUP($A63,'Vysledky kontrol dospeli'!$B:$AA,COLUMN('Vysledky kontrol dospeli'!H119)-1,FALSE)</f>
        <v>30</v>
      </c>
      <c r="T63">
        <f>VLOOKUP($A63,'Vysledky kontrol dospeli'!$B:$AA,COLUMN('Vysledky kontrol dospeli'!I119)-1,FALSE)</f>
        <v>0</v>
      </c>
      <c r="U63">
        <f>VLOOKUP($A63,'Vysledky kontrol dospeli'!$B:$AA,COLUMN('Vysledky kontrol dospeli'!J119)-1,FALSE)</f>
        <v>30</v>
      </c>
      <c r="V63">
        <f>VLOOKUP($A63,'Vysledky kontrol dospeli'!$B:$AA,COLUMN('Vysledky kontrol dospeli'!K119)-1,FALSE)</f>
        <v>30</v>
      </c>
      <c r="W63">
        <f>VLOOKUP($A63,'Vysledky kontrol dospeli'!$B:$AA,COLUMN('Vysledky kontrol dospeli'!L119)-1,FALSE)</f>
        <v>0</v>
      </c>
      <c r="X63">
        <f>VLOOKUP($A63,'Vysledky kontrol dospeli'!$B:$AA,COLUMN('Vysledky kontrol dospeli'!M119)-1,FALSE)</f>
        <v>0</v>
      </c>
      <c r="Y63">
        <f>VLOOKUP($A63,'Vysledky kontrol dospeli'!$B:$AA,COLUMN('Vysledky kontrol dospeli'!N119)-1,FALSE)</f>
        <v>0</v>
      </c>
      <c r="Z63">
        <f>VLOOKUP($A63,'Vysledky kontrol dospeli'!$B:$AA,COLUMN('Vysledky kontrol dospeli'!O119)-1,FALSE)</f>
        <v>0</v>
      </c>
      <c r="AA63">
        <f>VLOOKUP($A63,'Vysledky kontrol dospeli'!$B:$AA,COLUMN('Vysledky kontrol dospeli'!P119)-1,FALSE)</f>
        <v>0</v>
      </c>
      <c r="AB63">
        <f>VLOOKUP($A63,'Vysledky kontrol dospeli'!$B:$AA,COLUMN('Vysledky kontrol dospeli'!Q119)-1,FALSE)</f>
        <v>0</v>
      </c>
      <c r="AC63">
        <f>VLOOKUP($A63,'Vysledky kontrol dospeli'!$B:$AA,COLUMN('Vysledky kontrol dospeli'!R119)-1,FALSE)</f>
        <v>0</v>
      </c>
      <c r="AD63">
        <f>VLOOKUP($A63,'Vysledky kontrol dospeli'!$B:$AA,COLUMN('Vysledky kontrol dospeli'!S119)-1,FALSE)</f>
        <v>0</v>
      </c>
      <c r="AE63">
        <f>VLOOKUP($A63,'Vysledky kontrol dospeli'!$B:$AA,COLUMN('Vysledky kontrol dospeli'!T119)-1,FALSE)</f>
        <v>0</v>
      </c>
      <c r="AF63">
        <f>VLOOKUP($A63,'Vysledky kontrol dospeli'!$B:$AA,COLUMN('Vysledky kontrol dospeli'!U119)-1,FALSE)</f>
        <v>0</v>
      </c>
      <c r="AG63">
        <f>VLOOKUP($A63,'Vysledky kontrol dospeli'!$B:$AA,COLUMN('Vysledky kontrol dospeli'!V119)-1,FALSE)</f>
        <v>0</v>
      </c>
      <c r="AH63">
        <f>VLOOKUP($A63,'Vysledky kontrol dospeli'!$B:$AA,COLUMN('Vysledky kontrol dospeli'!W119)-1,FALSE)</f>
        <v>0</v>
      </c>
      <c r="AI63">
        <f>VLOOKUP($A63,'Vysledky kontrol dospeli'!$B:$AA,COLUMN('Vysledky kontrol dospeli'!X119)-1,FALSE)</f>
        <v>0</v>
      </c>
      <c r="AJ63">
        <f>VLOOKUP($A63,'Vysledky kontrol dospeli'!$B:$AA,COLUMN('Vysledky kontrol dospeli'!Y119)-1,FALSE)</f>
        <v>10</v>
      </c>
      <c r="AK63">
        <f>VLOOKUP($A63,'Vysledky kontrol dospeli'!$B:$AA,COLUMN('Vysledky kontrol dospeli'!Z119)-1,FALSE)</f>
        <v>0</v>
      </c>
      <c r="AL63">
        <f>VLOOKUP($A63,'Vysledky kontrol dospeli'!$B:$AA,COLUMN('Vysledky kontrol dospeli'!AA119)-1,FALSE)</f>
        <v>0</v>
      </c>
    </row>
    <row r="64" spans="1:38" x14ac:dyDescent="0.25">
      <c r="A64" s="4">
        <v>80</v>
      </c>
      <c r="B64" s="4" t="s">
        <v>700</v>
      </c>
      <c r="C64" s="4" t="s">
        <v>138</v>
      </c>
      <c r="D64" s="4" t="s">
        <v>701</v>
      </c>
      <c r="E64" s="4" t="s">
        <v>84</v>
      </c>
      <c r="F64" s="4" t="s">
        <v>702</v>
      </c>
      <c r="G64" s="4" t="s">
        <v>436</v>
      </c>
      <c r="H64" s="4" t="s">
        <v>437</v>
      </c>
      <c r="I64" s="17">
        <v>0.15056712962962973</v>
      </c>
      <c r="J64" s="18">
        <v>370</v>
      </c>
      <c r="K64" s="18" t="s">
        <v>891</v>
      </c>
      <c r="L64" s="18" t="s">
        <v>891</v>
      </c>
      <c r="M64" s="23" t="s">
        <v>891</v>
      </c>
    </row>
    <row r="65" spans="1:38" s="28" customFormat="1" x14ac:dyDescent="0.25">
      <c r="A65" s="24">
        <v>21</v>
      </c>
      <c r="B65" s="24" t="s">
        <v>210</v>
      </c>
      <c r="C65" s="24" t="s">
        <v>494</v>
      </c>
      <c r="D65" s="24" t="s">
        <v>211</v>
      </c>
      <c r="E65" s="24" t="s">
        <v>145</v>
      </c>
      <c r="F65" s="24" t="s">
        <v>509</v>
      </c>
      <c r="G65" s="24" t="s">
        <v>469</v>
      </c>
      <c r="H65" s="24" t="s">
        <v>470</v>
      </c>
      <c r="I65" s="25">
        <v>0.12015046296296297</v>
      </c>
      <c r="J65" s="26">
        <v>0</v>
      </c>
      <c r="K65" s="26">
        <f t="shared" ref="K65:K96" si="4">SUM(N65:AL65)</f>
        <v>620</v>
      </c>
      <c r="L65" s="26">
        <f t="shared" ref="L65:L96" si="5">K65-J65</f>
        <v>620</v>
      </c>
      <c r="M65" s="27">
        <v>1</v>
      </c>
      <c r="N65" s="28">
        <f>VLOOKUP($A65,'Vysledky kontrol dospeli'!$B:$AA,COLUMN('Vysledky kontrol dospeli'!C121)-1,FALSE)</f>
        <v>10</v>
      </c>
      <c r="O65" s="28">
        <f>VLOOKUP($A65,'Vysledky kontrol dospeli'!$B:$AA,COLUMN('Vysledky kontrol dospeli'!D121)-1,FALSE)</f>
        <v>40</v>
      </c>
      <c r="P65" s="28">
        <f>VLOOKUP($A65,'Vysledky kontrol dospeli'!$B:$AA,COLUMN('Vysledky kontrol dospeli'!E121)-1,FALSE)</f>
        <v>60</v>
      </c>
      <c r="Q65" s="28">
        <f>VLOOKUP($A65,'Vysledky kontrol dospeli'!$B:$AA,COLUMN('Vysledky kontrol dospeli'!F121)-1,FALSE)</f>
        <v>60</v>
      </c>
      <c r="R65" s="28">
        <f>VLOOKUP($A65,'Vysledky kontrol dospeli'!$B:$AA,COLUMN('Vysledky kontrol dospeli'!G121)-1,FALSE)</f>
        <v>40</v>
      </c>
      <c r="S65" s="28">
        <f>VLOOKUP($A65,'Vysledky kontrol dospeli'!$B:$AA,COLUMN('Vysledky kontrol dospeli'!H121)-1,FALSE)</f>
        <v>30</v>
      </c>
      <c r="T65" s="28">
        <f>VLOOKUP($A65,'Vysledky kontrol dospeli'!$B:$AA,COLUMN('Vysledky kontrol dospeli'!I121)-1,FALSE)</f>
        <v>70</v>
      </c>
      <c r="U65" s="28">
        <f>VLOOKUP($A65,'Vysledky kontrol dospeli'!$B:$AA,COLUMN('Vysledky kontrol dospeli'!J121)-1,FALSE)</f>
        <v>30</v>
      </c>
      <c r="V65" s="28">
        <f>VLOOKUP($A65,'Vysledky kontrol dospeli'!$B:$AA,COLUMN('Vysledky kontrol dospeli'!K121)-1,FALSE)</f>
        <v>30</v>
      </c>
      <c r="W65" s="28">
        <f>VLOOKUP($A65,'Vysledky kontrol dospeli'!$B:$AA,COLUMN('Vysledky kontrol dospeli'!L121)-1,FALSE)</f>
        <v>10</v>
      </c>
      <c r="X65" s="28">
        <f>VLOOKUP($A65,'Vysledky kontrol dospeli'!$B:$AA,COLUMN('Vysledky kontrol dospeli'!M121)-1,FALSE)</f>
        <v>20</v>
      </c>
      <c r="Y65" s="28">
        <f>VLOOKUP($A65,'Vysledky kontrol dospeli'!$B:$AA,COLUMN('Vysledky kontrol dospeli'!N121)-1,FALSE)</f>
        <v>30</v>
      </c>
      <c r="Z65" s="28">
        <f>VLOOKUP($A65,'Vysledky kontrol dospeli'!$B:$AA,COLUMN('Vysledky kontrol dospeli'!O121)-1,FALSE)</f>
        <v>20</v>
      </c>
      <c r="AA65" s="28">
        <f>VLOOKUP($A65,'Vysledky kontrol dospeli'!$B:$AA,COLUMN('Vysledky kontrol dospeli'!P121)-1,FALSE)</f>
        <v>20</v>
      </c>
      <c r="AB65" s="28">
        <f>VLOOKUP($A65,'Vysledky kontrol dospeli'!$B:$AA,COLUMN('Vysledky kontrol dospeli'!Q121)-1,FALSE)</f>
        <v>10</v>
      </c>
      <c r="AC65" s="28">
        <f>VLOOKUP($A65,'Vysledky kontrol dospeli'!$B:$AA,COLUMN('Vysledky kontrol dospeli'!R121)-1,FALSE)</f>
        <v>10</v>
      </c>
      <c r="AD65" s="28">
        <f>VLOOKUP($A65,'Vysledky kontrol dospeli'!$B:$AA,COLUMN('Vysledky kontrol dospeli'!S121)-1,FALSE)</f>
        <v>20</v>
      </c>
      <c r="AE65" s="28">
        <f>VLOOKUP($A65,'Vysledky kontrol dospeli'!$B:$AA,COLUMN('Vysledky kontrol dospeli'!T121)-1,FALSE)</f>
        <v>30</v>
      </c>
      <c r="AF65" s="28">
        <f>VLOOKUP($A65,'Vysledky kontrol dospeli'!$B:$AA,COLUMN('Vysledky kontrol dospeli'!U121)-1,FALSE)</f>
        <v>10</v>
      </c>
      <c r="AG65" s="28">
        <f>VLOOKUP($A65,'Vysledky kontrol dospeli'!$B:$AA,COLUMN('Vysledky kontrol dospeli'!V121)-1,FALSE)</f>
        <v>20</v>
      </c>
      <c r="AH65" s="28">
        <f>VLOOKUP($A65,'Vysledky kontrol dospeli'!$B:$AA,COLUMN('Vysledky kontrol dospeli'!W121)-1,FALSE)</f>
        <v>10</v>
      </c>
      <c r="AI65" s="28">
        <f>VLOOKUP($A65,'Vysledky kontrol dospeli'!$B:$AA,COLUMN('Vysledky kontrol dospeli'!X121)-1,FALSE)</f>
        <v>10</v>
      </c>
      <c r="AJ65" s="28">
        <f>VLOOKUP($A65,'Vysledky kontrol dospeli'!$B:$AA,COLUMN('Vysledky kontrol dospeli'!Y121)-1,FALSE)</f>
        <v>10</v>
      </c>
      <c r="AK65" s="28">
        <f>VLOOKUP($A65,'Vysledky kontrol dospeli'!$B:$AA,COLUMN('Vysledky kontrol dospeli'!Z121)-1,FALSE)</f>
        <v>10</v>
      </c>
      <c r="AL65" s="28">
        <f>VLOOKUP($A65,'Vysledky kontrol dospeli'!$B:$AA,COLUMN('Vysledky kontrol dospeli'!AA121)-1,FALSE)</f>
        <v>10</v>
      </c>
    </row>
    <row r="66" spans="1:38" s="38" customFormat="1" x14ac:dyDescent="0.25">
      <c r="A66" s="34">
        <v>93</v>
      </c>
      <c r="B66" s="34" t="s">
        <v>739</v>
      </c>
      <c r="C66" s="34" t="s">
        <v>740</v>
      </c>
      <c r="D66" s="34" t="s">
        <v>741</v>
      </c>
      <c r="E66" s="34" t="s">
        <v>105</v>
      </c>
      <c r="F66" s="34" t="s">
        <v>742</v>
      </c>
      <c r="G66" s="34" t="s">
        <v>469</v>
      </c>
      <c r="H66" s="34" t="s">
        <v>470</v>
      </c>
      <c r="I66" s="35">
        <v>0.11993055555555565</v>
      </c>
      <c r="J66" s="36">
        <v>0</v>
      </c>
      <c r="K66" s="36">
        <f t="shared" si="4"/>
        <v>550</v>
      </c>
      <c r="L66" s="36">
        <f t="shared" si="5"/>
        <v>550</v>
      </c>
      <c r="M66" s="37">
        <v>2</v>
      </c>
      <c r="N66" s="38">
        <f>VLOOKUP($A66,'Vysledky kontrol dospeli'!$B:$AA,COLUMN('Vysledky kontrol dospeli'!C122)-1,FALSE)</f>
        <v>10</v>
      </c>
      <c r="O66" s="38">
        <f>VLOOKUP($A66,'Vysledky kontrol dospeli'!$B:$AA,COLUMN('Vysledky kontrol dospeli'!D122)-1,FALSE)</f>
        <v>40</v>
      </c>
      <c r="P66" s="38">
        <f>VLOOKUP($A66,'Vysledky kontrol dospeli'!$B:$AA,COLUMN('Vysledky kontrol dospeli'!E122)-1,FALSE)</f>
        <v>60</v>
      </c>
      <c r="Q66" s="38">
        <f>VLOOKUP($A66,'Vysledky kontrol dospeli'!$B:$AA,COLUMN('Vysledky kontrol dospeli'!F122)-1,FALSE)</f>
        <v>60</v>
      </c>
      <c r="R66" s="38">
        <f>VLOOKUP($A66,'Vysledky kontrol dospeli'!$B:$AA,COLUMN('Vysledky kontrol dospeli'!G122)-1,FALSE)</f>
        <v>40</v>
      </c>
      <c r="S66" s="38">
        <f>VLOOKUP($A66,'Vysledky kontrol dospeli'!$B:$AA,COLUMN('Vysledky kontrol dospeli'!H122)-1,FALSE)</f>
        <v>30</v>
      </c>
      <c r="T66" s="38">
        <f>VLOOKUP($A66,'Vysledky kontrol dospeli'!$B:$AA,COLUMN('Vysledky kontrol dospeli'!I122)-1,FALSE)</f>
        <v>70</v>
      </c>
      <c r="U66" s="38">
        <f>VLOOKUP($A66,'Vysledky kontrol dospeli'!$B:$AA,COLUMN('Vysledky kontrol dospeli'!J122)-1,FALSE)</f>
        <v>30</v>
      </c>
      <c r="V66" s="38">
        <f>VLOOKUP($A66,'Vysledky kontrol dospeli'!$B:$AA,COLUMN('Vysledky kontrol dospeli'!K122)-1,FALSE)</f>
        <v>30</v>
      </c>
      <c r="W66" s="38">
        <f>VLOOKUP($A66,'Vysledky kontrol dospeli'!$B:$AA,COLUMN('Vysledky kontrol dospeli'!L122)-1,FALSE)</f>
        <v>10</v>
      </c>
      <c r="X66" s="38">
        <f>VLOOKUP($A66,'Vysledky kontrol dospeli'!$B:$AA,COLUMN('Vysledky kontrol dospeli'!M122)-1,FALSE)</f>
        <v>20</v>
      </c>
      <c r="Y66" s="38">
        <f>VLOOKUP($A66,'Vysledky kontrol dospeli'!$B:$AA,COLUMN('Vysledky kontrol dospeli'!N122)-1,FALSE)</f>
        <v>30</v>
      </c>
      <c r="Z66" s="38">
        <f>VLOOKUP($A66,'Vysledky kontrol dospeli'!$B:$AA,COLUMN('Vysledky kontrol dospeli'!O122)-1,FALSE)</f>
        <v>20</v>
      </c>
      <c r="AA66" s="38">
        <f>VLOOKUP($A66,'Vysledky kontrol dospeli'!$B:$AA,COLUMN('Vysledky kontrol dospeli'!P122)-1,FALSE)</f>
        <v>20</v>
      </c>
      <c r="AB66" s="38">
        <f>VLOOKUP($A66,'Vysledky kontrol dospeli'!$B:$AA,COLUMN('Vysledky kontrol dospeli'!Q122)-1,FALSE)</f>
        <v>10</v>
      </c>
      <c r="AC66" s="38">
        <f>VLOOKUP($A66,'Vysledky kontrol dospeli'!$B:$AA,COLUMN('Vysledky kontrol dospeli'!R122)-1,FALSE)</f>
        <v>10</v>
      </c>
      <c r="AD66" s="38">
        <f>VLOOKUP($A66,'Vysledky kontrol dospeli'!$B:$AA,COLUMN('Vysledky kontrol dospeli'!S122)-1,FALSE)</f>
        <v>20</v>
      </c>
      <c r="AE66" s="38">
        <f>VLOOKUP($A66,'Vysledky kontrol dospeli'!$B:$AA,COLUMN('Vysledky kontrol dospeli'!T122)-1,FALSE)</f>
        <v>0</v>
      </c>
      <c r="AF66" s="38">
        <f>VLOOKUP($A66,'Vysledky kontrol dospeli'!$B:$AA,COLUMN('Vysledky kontrol dospeli'!U122)-1,FALSE)</f>
        <v>0</v>
      </c>
      <c r="AG66" s="38">
        <f>VLOOKUP($A66,'Vysledky kontrol dospeli'!$B:$AA,COLUMN('Vysledky kontrol dospeli'!V122)-1,FALSE)</f>
        <v>0</v>
      </c>
      <c r="AH66" s="38">
        <f>VLOOKUP($A66,'Vysledky kontrol dospeli'!$B:$AA,COLUMN('Vysledky kontrol dospeli'!W122)-1,FALSE)</f>
        <v>10</v>
      </c>
      <c r="AI66" s="38">
        <f>VLOOKUP($A66,'Vysledky kontrol dospeli'!$B:$AA,COLUMN('Vysledky kontrol dospeli'!X122)-1,FALSE)</f>
        <v>10</v>
      </c>
      <c r="AJ66" s="38">
        <f>VLOOKUP($A66,'Vysledky kontrol dospeli'!$B:$AA,COLUMN('Vysledky kontrol dospeli'!Y122)-1,FALSE)</f>
        <v>10</v>
      </c>
      <c r="AK66" s="38">
        <f>VLOOKUP($A66,'Vysledky kontrol dospeli'!$B:$AA,COLUMN('Vysledky kontrol dospeli'!Z122)-1,FALSE)</f>
        <v>0</v>
      </c>
      <c r="AL66" s="38">
        <f>VLOOKUP($A66,'Vysledky kontrol dospeli'!$B:$AA,COLUMN('Vysledky kontrol dospeli'!AA122)-1,FALSE)</f>
        <v>10</v>
      </c>
    </row>
    <row r="67" spans="1:38" s="33" customFormat="1" x14ac:dyDescent="0.25">
      <c r="A67" s="29">
        <v>85</v>
      </c>
      <c r="B67" s="29" t="s">
        <v>714</v>
      </c>
      <c r="C67" s="29" t="s">
        <v>123</v>
      </c>
      <c r="D67" s="29" t="s">
        <v>715</v>
      </c>
      <c r="E67" s="29" t="s">
        <v>451</v>
      </c>
      <c r="F67" s="29" t="s">
        <v>716</v>
      </c>
      <c r="G67" s="29" t="s">
        <v>469</v>
      </c>
      <c r="H67" s="29" t="s">
        <v>470</v>
      </c>
      <c r="I67" s="30">
        <v>0.12218750000000006</v>
      </c>
      <c r="J67" s="31">
        <v>0</v>
      </c>
      <c r="K67" s="31">
        <f t="shared" si="4"/>
        <v>550</v>
      </c>
      <c r="L67" s="31">
        <f t="shared" si="5"/>
        <v>550</v>
      </c>
      <c r="M67" s="32">
        <v>3</v>
      </c>
      <c r="N67" s="33">
        <f>VLOOKUP($A67,'Vysledky kontrol dospeli'!$B:$AA,COLUMN('Vysledky kontrol dospeli'!C123)-1,FALSE)</f>
        <v>10</v>
      </c>
      <c r="O67" s="33">
        <f>VLOOKUP($A67,'Vysledky kontrol dospeli'!$B:$AA,COLUMN('Vysledky kontrol dospeli'!D123)-1,FALSE)</f>
        <v>40</v>
      </c>
      <c r="P67" s="33">
        <f>VLOOKUP($A67,'Vysledky kontrol dospeli'!$B:$AA,COLUMN('Vysledky kontrol dospeli'!E123)-1,FALSE)</f>
        <v>60</v>
      </c>
      <c r="Q67" s="33">
        <f>VLOOKUP($A67,'Vysledky kontrol dospeli'!$B:$AA,COLUMN('Vysledky kontrol dospeli'!F123)-1,FALSE)</f>
        <v>60</v>
      </c>
      <c r="R67" s="33">
        <f>VLOOKUP($A67,'Vysledky kontrol dospeli'!$B:$AA,COLUMN('Vysledky kontrol dospeli'!G123)-1,FALSE)</f>
        <v>40</v>
      </c>
      <c r="S67" s="33">
        <f>VLOOKUP($A67,'Vysledky kontrol dospeli'!$B:$AA,COLUMN('Vysledky kontrol dospeli'!H123)-1,FALSE)</f>
        <v>30</v>
      </c>
      <c r="T67" s="33">
        <f>VLOOKUP($A67,'Vysledky kontrol dospeli'!$B:$AA,COLUMN('Vysledky kontrol dospeli'!I123)-1,FALSE)</f>
        <v>70</v>
      </c>
      <c r="U67" s="33">
        <f>VLOOKUP($A67,'Vysledky kontrol dospeli'!$B:$AA,COLUMN('Vysledky kontrol dospeli'!J123)-1,FALSE)</f>
        <v>30</v>
      </c>
      <c r="V67" s="33">
        <f>VLOOKUP($A67,'Vysledky kontrol dospeli'!$B:$AA,COLUMN('Vysledky kontrol dospeli'!K123)-1,FALSE)</f>
        <v>30</v>
      </c>
      <c r="W67" s="33">
        <f>VLOOKUP($A67,'Vysledky kontrol dospeli'!$B:$AA,COLUMN('Vysledky kontrol dospeli'!L123)-1,FALSE)</f>
        <v>10</v>
      </c>
      <c r="X67" s="33">
        <f>VLOOKUP($A67,'Vysledky kontrol dospeli'!$B:$AA,COLUMN('Vysledky kontrol dospeli'!M123)-1,FALSE)</f>
        <v>20</v>
      </c>
      <c r="Y67" s="33">
        <f>VLOOKUP($A67,'Vysledky kontrol dospeli'!$B:$AA,COLUMN('Vysledky kontrol dospeli'!N123)-1,FALSE)</f>
        <v>30</v>
      </c>
      <c r="Z67" s="33">
        <f>VLOOKUP($A67,'Vysledky kontrol dospeli'!$B:$AA,COLUMN('Vysledky kontrol dospeli'!O123)-1,FALSE)</f>
        <v>20</v>
      </c>
      <c r="AA67" s="33">
        <f>VLOOKUP($A67,'Vysledky kontrol dospeli'!$B:$AA,COLUMN('Vysledky kontrol dospeli'!P123)-1,FALSE)</f>
        <v>20</v>
      </c>
      <c r="AB67" s="33">
        <f>VLOOKUP($A67,'Vysledky kontrol dospeli'!$B:$AA,COLUMN('Vysledky kontrol dospeli'!Q123)-1,FALSE)</f>
        <v>10</v>
      </c>
      <c r="AC67" s="33">
        <f>VLOOKUP($A67,'Vysledky kontrol dospeli'!$B:$AA,COLUMN('Vysledky kontrol dospeli'!R123)-1,FALSE)</f>
        <v>10</v>
      </c>
      <c r="AD67" s="33">
        <f>VLOOKUP($A67,'Vysledky kontrol dospeli'!$B:$AA,COLUMN('Vysledky kontrol dospeli'!S123)-1,FALSE)</f>
        <v>20</v>
      </c>
      <c r="AE67" s="33">
        <f>VLOOKUP($A67,'Vysledky kontrol dospeli'!$B:$AA,COLUMN('Vysledky kontrol dospeli'!T123)-1,FALSE)</f>
        <v>0</v>
      </c>
      <c r="AF67" s="33">
        <f>VLOOKUP($A67,'Vysledky kontrol dospeli'!$B:$AA,COLUMN('Vysledky kontrol dospeli'!U123)-1,FALSE)</f>
        <v>0</v>
      </c>
      <c r="AG67" s="33">
        <f>VLOOKUP($A67,'Vysledky kontrol dospeli'!$B:$AA,COLUMN('Vysledky kontrol dospeli'!V123)-1,FALSE)</f>
        <v>0</v>
      </c>
      <c r="AH67" s="33">
        <f>VLOOKUP($A67,'Vysledky kontrol dospeli'!$B:$AA,COLUMN('Vysledky kontrol dospeli'!W123)-1,FALSE)</f>
        <v>10</v>
      </c>
      <c r="AI67" s="33">
        <f>VLOOKUP($A67,'Vysledky kontrol dospeli'!$B:$AA,COLUMN('Vysledky kontrol dospeli'!X123)-1,FALSE)</f>
        <v>10</v>
      </c>
      <c r="AJ67" s="33">
        <f>VLOOKUP($A67,'Vysledky kontrol dospeli'!$B:$AA,COLUMN('Vysledky kontrol dospeli'!Y123)-1,FALSE)</f>
        <v>10</v>
      </c>
      <c r="AK67" s="33">
        <f>VLOOKUP($A67,'Vysledky kontrol dospeli'!$B:$AA,COLUMN('Vysledky kontrol dospeli'!Z123)-1,FALSE)</f>
        <v>0</v>
      </c>
      <c r="AL67" s="33">
        <f>VLOOKUP($A67,'Vysledky kontrol dospeli'!$B:$AA,COLUMN('Vysledky kontrol dospeli'!AA123)-1,FALSE)</f>
        <v>10</v>
      </c>
    </row>
    <row r="68" spans="1:38" x14ac:dyDescent="0.25">
      <c r="A68" s="4">
        <v>81</v>
      </c>
      <c r="B68" s="4" t="s">
        <v>703</v>
      </c>
      <c r="C68" s="4" t="s">
        <v>131</v>
      </c>
      <c r="D68" s="4" t="s">
        <v>704</v>
      </c>
      <c r="E68" s="4" t="s">
        <v>494</v>
      </c>
      <c r="F68" s="4" t="s">
        <v>705</v>
      </c>
      <c r="G68" s="4" t="s">
        <v>469</v>
      </c>
      <c r="H68" s="4" t="s">
        <v>470</v>
      </c>
      <c r="I68" s="17">
        <v>0.11379629629629637</v>
      </c>
      <c r="J68" s="18">
        <v>0</v>
      </c>
      <c r="K68" s="18">
        <f t="shared" si="4"/>
        <v>540</v>
      </c>
      <c r="L68" s="18">
        <f t="shared" si="5"/>
        <v>540</v>
      </c>
      <c r="M68" s="23">
        <v>4</v>
      </c>
      <c r="N68">
        <f>VLOOKUP($A68,'Vysledky kontrol dospeli'!$B:$AA,COLUMN('Vysledky kontrol dospeli'!C124)-1,FALSE)</f>
        <v>10</v>
      </c>
      <c r="O68">
        <f>VLOOKUP($A68,'Vysledky kontrol dospeli'!$B:$AA,COLUMN('Vysledky kontrol dospeli'!D124)-1,FALSE)</f>
        <v>0</v>
      </c>
      <c r="P68">
        <f>VLOOKUP($A68,'Vysledky kontrol dospeli'!$B:$AA,COLUMN('Vysledky kontrol dospeli'!E124)-1,FALSE)</f>
        <v>60</v>
      </c>
      <c r="Q68">
        <f>VLOOKUP($A68,'Vysledky kontrol dospeli'!$B:$AA,COLUMN('Vysledky kontrol dospeli'!F124)-1,FALSE)</f>
        <v>60</v>
      </c>
      <c r="R68">
        <f>VLOOKUP($A68,'Vysledky kontrol dospeli'!$B:$AA,COLUMN('Vysledky kontrol dospeli'!G124)-1,FALSE)</f>
        <v>40</v>
      </c>
      <c r="S68">
        <f>VLOOKUP($A68,'Vysledky kontrol dospeli'!$B:$AA,COLUMN('Vysledky kontrol dospeli'!H124)-1,FALSE)</f>
        <v>30</v>
      </c>
      <c r="T68">
        <f>VLOOKUP($A68,'Vysledky kontrol dospeli'!$B:$AA,COLUMN('Vysledky kontrol dospeli'!I124)-1,FALSE)</f>
        <v>70</v>
      </c>
      <c r="U68">
        <f>VLOOKUP($A68,'Vysledky kontrol dospeli'!$B:$AA,COLUMN('Vysledky kontrol dospeli'!J124)-1,FALSE)</f>
        <v>30</v>
      </c>
      <c r="V68">
        <f>VLOOKUP($A68,'Vysledky kontrol dospeli'!$B:$AA,COLUMN('Vysledky kontrol dospeli'!K124)-1,FALSE)</f>
        <v>30</v>
      </c>
      <c r="W68">
        <f>VLOOKUP($A68,'Vysledky kontrol dospeli'!$B:$AA,COLUMN('Vysledky kontrol dospeli'!L124)-1,FALSE)</f>
        <v>10</v>
      </c>
      <c r="X68">
        <f>VLOOKUP($A68,'Vysledky kontrol dospeli'!$B:$AA,COLUMN('Vysledky kontrol dospeli'!M124)-1,FALSE)</f>
        <v>20</v>
      </c>
      <c r="Y68">
        <f>VLOOKUP($A68,'Vysledky kontrol dospeli'!$B:$AA,COLUMN('Vysledky kontrol dospeli'!N124)-1,FALSE)</f>
        <v>30</v>
      </c>
      <c r="Z68">
        <f>VLOOKUP($A68,'Vysledky kontrol dospeli'!$B:$AA,COLUMN('Vysledky kontrol dospeli'!O124)-1,FALSE)</f>
        <v>20</v>
      </c>
      <c r="AA68">
        <f>VLOOKUP($A68,'Vysledky kontrol dospeli'!$B:$AA,COLUMN('Vysledky kontrol dospeli'!P124)-1,FALSE)</f>
        <v>20</v>
      </c>
      <c r="AB68">
        <f>VLOOKUP($A68,'Vysledky kontrol dospeli'!$B:$AA,COLUMN('Vysledky kontrol dospeli'!Q124)-1,FALSE)</f>
        <v>10</v>
      </c>
      <c r="AC68">
        <f>VLOOKUP($A68,'Vysledky kontrol dospeli'!$B:$AA,COLUMN('Vysledky kontrol dospeli'!R124)-1,FALSE)</f>
        <v>10</v>
      </c>
      <c r="AD68">
        <f>VLOOKUP($A68,'Vysledky kontrol dospeli'!$B:$AA,COLUMN('Vysledky kontrol dospeli'!S124)-1,FALSE)</f>
        <v>20</v>
      </c>
      <c r="AE68">
        <f>VLOOKUP($A68,'Vysledky kontrol dospeli'!$B:$AA,COLUMN('Vysledky kontrol dospeli'!T124)-1,FALSE)</f>
        <v>30</v>
      </c>
      <c r="AF68">
        <f>VLOOKUP($A68,'Vysledky kontrol dospeli'!$B:$AA,COLUMN('Vysledky kontrol dospeli'!U124)-1,FALSE)</f>
        <v>0</v>
      </c>
      <c r="AG68">
        <f>VLOOKUP($A68,'Vysledky kontrol dospeli'!$B:$AA,COLUMN('Vysledky kontrol dospeli'!V124)-1,FALSE)</f>
        <v>0</v>
      </c>
      <c r="AH68">
        <f>VLOOKUP($A68,'Vysledky kontrol dospeli'!$B:$AA,COLUMN('Vysledky kontrol dospeli'!W124)-1,FALSE)</f>
        <v>10</v>
      </c>
      <c r="AI68">
        <f>VLOOKUP($A68,'Vysledky kontrol dospeli'!$B:$AA,COLUMN('Vysledky kontrol dospeli'!X124)-1,FALSE)</f>
        <v>10</v>
      </c>
      <c r="AJ68">
        <f>VLOOKUP($A68,'Vysledky kontrol dospeli'!$B:$AA,COLUMN('Vysledky kontrol dospeli'!Y124)-1,FALSE)</f>
        <v>10</v>
      </c>
      <c r="AK68">
        <f>VLOOKUP($A68,'Vysledky kontrol dospeli'!$B:$AA,COLUMN('Vysledky kontrol dospeli'!Z124)-1,FALSE)</f>
        <v>0</v>
      </c>
      <c r="AL68">
        <f>VLOOKUP($A68,'Vysledky kontrol dospeli'!$B:$AA,COLUMN('Vysledky kontrol dospeli'!AA124)-1,FALSE)</f>
        <v>10</v>
      </c>
    </row>
    <row r="69" spans="1:38" x14ac:dyDescent="0.25">
      <c r="A69" s="4">
        <v>60</v>
      </c>
      <c r="B69" s="4" t="s">
        <v>634</v>
      </c>
      <c r="C69" s="4" t="s">
        <v>635</v>
      </c>
      <c r="D69" s="4" t="s">
        <v>636</v>
      </c>
      <c r="E69" s="4" t="s">
        <v>637</v>
      </c>
      <c r="F69" s="4" t="s">
        <v>638</v>
      </c>
      <c r="G69" s="4" t="s">
        <v>469</v>
      </c>
      <c r="H69" s="4" t="s">
        <v>470</v>
      </c>
      <c r="I69" s="17">
        <v>0.12423611111111116</v>
      </c>
      <c r="J69" s="18">
        <v>0</v>
      </c>
      <c r="K69" s="18">
        <f t="shared" si="4"/>
        <v>520</v>
      </c>
      <c r="L69" s="18">
        <f t="shared" si="5"/>
        <v>520</v>
      </c>
      <c r="M69" s="23">
        <v>5</v>
      </c>
      <c r="N69">
        <f>VLOOKUP($A69,'Vysledky kontrol dospeli'!$B:$AA,COLUMN('Vysledky kontrol dospeli'!C125)-1,FALSE)</f>
        <v>10</v>
      </c>
      <c r="O69">
        <f>VLOOKUP($A69,'Vysledky kontrol dospeli'!$B:$AA,COLUMN('Vysledky kontrol dospeli'!D125)-1,FALSE)</f>
        <v>40</v>
      </c>
      <c r="P69">
        <f>VLOOKUP($A69,'Vysledky kontrol dospeli'!$B:$AA,COLUMN('Vysledky kontrol dospeli'!E125)-1,FALSE)</f>
        <v>60</v>
      </c>
      <c r="Q69">
        <f>VLOOKUP($A69,'Vysledky kontrol dospeli'!$B:$AA,COLUMN('Vysledky kontrol dospeli'!F125)-1,FALSE)</f>
        <v>60</v>
      </c>
      <c r="R69">
        <f>VLOOKUP($A69,'Vysledky kontrol dospeli'!$B:$AA,COLUMN('Vysledky kontrol dospeli'!G125)-1,FALSE)</f>
        <v>40</v>
      </c>
      <c r="S69">
        <f>VLOOKUP($A69,'Vysledky kontrol dospeli'!$B:$AA,COLUMN('Vysledky kontrol dospeli'!H125)-1,FALSE)</f>
        <v>30</v>
      </c>
      <c r="T69">
        <f>VLOOKUP($A69,'Vysledky kontrol dospeli'!$B:$AA,COLUMN('Vysledky kontrol dospeli'!I125)-1,FALSE)</f>
        <v>70</v>
      </c>
      <c r="U69">
        <f>VLOOKUP($A69,'Vysledky kontrol dospeli'!$B:$AA,COLUMN('Vysledky kontrol dospeli'!J125)-1,FALSE)</f>
        <v>30</v>
      </c>
      <c r="V69">
        <f>VLOOKUP($A69,'Vysledky kontrol dospeli'!$B:$AA,COLUMN('Vysledky kontrol dospeli'!K125)-1,FALSE)</f>
        <v>30</v>
      </c>
      <c r="W69">
        <f>VLOOKUP($A69,'Vysledky kontrol dospeli'!$B:$AA,COLUMN('Vysledky kontrol dospeli'!L125)-1,FALSE)</f>
        <v>0</v>
      </c>
      <c r="X69">
        <f>VLOOKUP($A69,'Vysledky kontrol dospeli'!$B:$AA,COLUMN('Vysledky kontrol dospeli'!M125)-1,FALSE)</f>
        <v>0</v>
      </c>
      <c r="Y69">
        <f>VLOOKUP($A69,'Vysledky kontrol dospeli'!$B:$AA,COLUMN('Vysledky kontrol dospeli'!N125)-1,FALSE)</f>
        <v>0</v>
      </c>
      <c r="Z69">
        <f>VLOOKUP($A69,'Vysledky kontrol dospeli'!$B:$AA,COLUMN('Vysledky kontrol dospeli'!O125)-1,FALSE)</f>
        <v>0</v>
      </c>
      <c r="AA69">
        <f>VLOOKUP($A69,'Vysledky kontrol dospeli'!$B:$AA,COLUMN('Vysledky kontrol dospeli'!P125)-1,FALSE)</f>
        <v>20</v>
      </c>
      <c r="AB69">
        <f>VLOOKUP($A69,'Vysledky kontrol dospeli'!$B:$AA,COLUMN('Vysledky kontrol dospeli'!Q125)-1,FALSE)</f>
        <v>10</v>
      </c>
      <c r="AC69">
        <f>VLOOKUP($A69,'Vysledky kontrol dospeli'!$B:$AA,COLUMN('Vysledky kontrol dospeli'!R125)-1,FALSE)</f>
        <v>10</v>
      </c>
      <c r="AD69">
        <f>VLOOKUP($A69,'Vysledky kontrol dospeli'!$B:$AA,COLUMN('Vysledky kontrol dospeli'!S125)-1,FALSE)</f>
        <v>20</v>
      </c>
      <c r="AE69">
        <f>VLOOKUP($A69,'Vysledky kontrol dospeli'!$B:$AA,COLUMN('Vysledky kontrol dospeli'!T125)-1,FALSE)</f>
        <v>30</v>
      </c>
      <c r="AF69">
        <f>VLOOKUP($A69,'Vysledky kontrol dospeli'!$B:$AA,COLUMN('Vysledky kontrol dospeli'!U125)-1,FALSE)</f>
        <v>10</v>
      </c>
      <c r="AG69">
        <f>VLOOKUP($A69,'Vysledky kontrol dospeli'!$B:$AA,COLUMN('Vysledky kontrol dospeli'!V125)-1,FALSE)</f>
        <v>20</v>
      </c>
      <c r="AH69">
        <f>VLOOKUP($A69,'Vysledky kontrol dospeli'!$B:$AA,COLUMN('Vysledky kontrol dospeli'!W125)-1,FALSE)</f>
        <v>10</v>
      </c>
      <c r="AI69">
        <f>VLOOKUP($A69,'Vysledky kontrol dospeli'!$B:$AA,COLUMN('Vysledky kontrol dospeli'!X125)-1,FALSE)</f>
        <v>10</v>
      </c>
      <c r="AJ69">
        <f>VLOOKUP($A69,'Vysledky kontrol dospeli'!$B:$AA,COLUMN('Vysledky kontrol dospeli'!Y125)-1,FALSE)</f>
        <v>10</v>
      </c>
      <c r="AK69">
        <f>VLOOKUP($A69,'Vysledky kontrol dospeli'!$B:$AA,COLUMN('Vysledky kontrol dospeli'!Z125)-1,FALSE)</f>
        <v>0</v>
      </c>
      <c r="AL69">
        <f>VLOOKUP($A69,'Vysledky kontrol dospeli'!$B:$AA,COLUMN('Vysledky kontrol dospeli'!AA125)-1,FALSE)</f>
        <v>0</v>
      </c>
    </row>
    <row r="70" spans="1:38" x14ac:dyDescent="0.25">
      <c r="A70" s="4">
        <v>83</v>
      </c>
      <c r="B70" s="4" t="s">
        <v>709</v>
      </c>
      <c r="C70" s="4" t="s">
        <v>451</v>
      </c>
      <c r="D70" s="4" t="s">
        <v>710</v>
      </c>
      <c r="E70" s="4" t="s">
        <v>494</v>
      </c>
      <c r="F70" s="4" t="s">
        <v>711</v>
      </c>
      <c r="G70" s="4" t="s">
        <v>469</v>
      </c>
      <c r="H70" s="4" t="s">
        <v>470</v>
      </c>
      <c r="I70" s="17">
        <v>0.1199305555555556</v>
      </c>
      <c r="J70" s="18">
        <v>0</v>
      </c>
      <c r="K70" s="18">
        <f t="shared" si="4"/>
        <v>490</v>
      </c>
      <c r="L70" s="18">
        <f t="shared" si="5"/>
        <v>490</v>
      </c>
      <c r="M70" s="23">
        <v>6</v>
      </c>
      <c r="N70">
        <f>VLOOKUP($A70,'Vysledky kontrol dospeli'!$B:$AA,COLUMN('Vysledky kontrol dospeli'!C126)-1,FALSE)</f>
        <v>10</v>
      </c>
      <c r="O70">
        <f>VLOOKUP($A70,'Vysledky kontrol dospeli'!$B:$AA,COLUMN('Vysledky kontrol dospeli'!D126)-1,FALSE)</f>
        <v>40</v>
      </c>
      <c r="P70">
        <f>VLOOKUP($A70,'Vysledky kontrol dospeli'!$B:$AA,COLUMN('Vysledky kontrol dospeli'!E126)-1,FALSE)</f>
        <v>60</v>
      </c>
      <c r="Q70">
        <f>VLOOKUP($A70,'Vysledky kontrol dospeli'!$B:$AA,COLUMN('Vysledky kontrol dospeli'!F126)-1,FALSE)</f>
        <v>60</v>
      </c>
      <c r="R70">
        <f>VLOOKUP($A70,'Vysledky kontrol dospeli'!$B:$AA,COLUMN('Vysledky kontrol dospeli'!G126)-1,FALSE)</f>
        <v>40</v>
      </c>
      <c r="S70">
        <f>VLOOKUP($A70,'Vysledky kontrol dospeli'!$B:$AA,COLUMN('Vysledky kontrol dospeli'!H126)-1,FALSE)</f>
        <v>0</v>
      </c>
      <c r="T70">
        <f>VLOOKUP($A70,'Vysledky kontrol dospeli'!$B:$AA,COLUMN('Vysledky kontrol dospeli'!I126)-1,FALSE)</f>
        <v>70</v>
      </c>
      <c r="U70">
        <f>VLOOKUP($A70,'Vysledky kontrol dospeli'!$B:$AA,COLUMN('Vysledky kontrol dospeli'!J126)-1,FALSE)</f>
        <v>30</v>
      </c>
      <c r="V70">
        <f>VLOOKUP($A70,'Vysledky kontrol dospeli'!$B:$AA,COLUMN('Vysledky kontrol dospeli'!K126)-1,FALSE)</f>
        <v>30</v>
      </c>
      <c r="W70">
        <f>VLOOKUP($A70,'Vysledky kontrol dospeli'!$B:$AA,COLUMN('Vysledky kontrol dospeli'!L126)-1,FALSE)</f>
        <v>0</v>
      </c>
      <c r="X70">
        <f>VLOOKUP($A70,'Vysledky kontrol dospeli'!$B:$AA,COLUMN('Vysledky kontrol dospeli'!M126)-1,FALSE)</f>
        <v>20</v>
      </c>
      <c r="Y70">
        <f>VLOOKUP($A70,'Vysledky kontrol dospeli'!$B:$AA,COLUMN('Vysledky kontrol dospeli'!N126)-1,FALSE)</f>
        <v>0</v>
      </c>
      <c r="Z70">
        <f>VLOOKUP($A70,'Vysledky kontrol dospeli'!$B:$AA,COLUMN('Vysledky kontrol dospeli'!O126)-1,FALSE)</f>
        <v>0</v>
      </c>
      <c r="AA70">
        <f>VLOOKUP($A70,'Vysledky kontrol dospeli'!$B:$AA,COLUMN('Vysledky kontrol dospeli'!P126)-1,FALSE)</f>
        <v>0</v>
      </c>
      <c r="AB70">
        <f>VLOOKUP($A70,'Vysledky kontrol dospeli'!$B:$AA,COLUMN('Vysledky kontrol dospeli'!Q126)-1,FALSE)</f>
        <v>0</v>
      </c>
      <c r="AC70">
        <f>VLOOKUP($A70,'Vysledky kontrol dospeli'!$B:$AA,COLUMN('Vysledky kontrol dospeli'!R126)-1,FALSE)</f>
        <v>10</v>
      </c>
      <c r="AD70">
        <f>VLOOKUP($A70,'Vysledky kontrol dospeli'!$B:$AA,COLUMN('Vysledky kontrol dospeli'!S126)-1,FALSE)</f>
        <v>20</v>
      </c>
      <c r="AE70">
        <f>VLOOKUP($A70,'Vysledky kontrol dospeli'!$B:$AA,COLUMN('Vysledky kontrol dospeli'!T126)-1,FALSE)</f>
        <v>30</v>
      </c>
      <c r="AF70">
        <f>VLOOKUP($A70,'Vysledky kontrol dospeli'!$B:$AA,COLUMN('Vysledky kontrol dospeli'!U126)-1,FALSE)</f>
        <v>10</v>
      </c>
      <c r="AG70">
        <f>VLOOKUP($A70,'Vysledky kontrol dospeli'!$B:$AA,COLUMN('Vysledky kontrol dospeli'!V126)-1,FALSE)</f>
        <v>20</v>
      </c>
      <c r="AH70">
        <f>VLOOKUP($A70,'Vysledky kontrol dospeli'!$B:$AA,COLUMN('Vysledky kontrol dospeli'!W126)-1,FALSE)</f>
        <v>10</v>
      </c>
      <c r="AI70">
        <f>VLOOKUP($A70,'Vysledky kontrol dospeli'!$B:$AA,COLUMN('Vysledky kontrol dospeli'!X126)-1,FALSE)</f>
        <v>10</v>
      </c>
      <c r="AJ70">
        <f>VLOOKUP($A70,'Vysledky kontrol dospeli'!$B:$AA,COLUMN('Vysledky kontrol dospeli'!Y126)-1,FALSE)</f>
        <v>0</v>
      </c>
      <c r="AK70">
        <f>VLOOKUP($A70,'Vysledky kontrol dospeli'!$B:$AA,COLUMN('Vysledky kontrol dospeli'!Z126)-1,FALSE)</f>
        <v>10</v>
      </c>
      <c r="AL70">
        <f>VLOOKUP($A70,'Vysledky kontrol dospeli'!$B:$AA,COLUMN('Vysledky kontrol dospeli'!AA126)-1,FALSE)</f>
        <v>10</v>
      </c>
    </row>
    <row r="71" spans="1:38" x14ac:dyDescent="0.25">
      <c r="A71" s="4">
        <v>10</v>
      </c>
      <c r="B71" s="4" t="s">
        <v>466</v>
      </c>
      <c r="C71" s="4" t="s">
        <v>433</v>
      </c>
      <c r="D71" s="4" t="s">
        <v>467</v>
      </c>
      <c r="E71" s="4" t="s">
        <v>468</v>
      </c>
      <c r="F71" s="4" t="s">
        <v>465</v>
      </c>
      <c r="G71" s="4" t="s">
        <v>469</v>
      </c>
      <c r="H71" s="4" t="s">
        <v>470</v>
      </c>
      <c r="I71" s="17">
        <v>0.12408564814814815</v>
      </c>
      <c r="J71" s="18">
        <v>0</v>
      </c>
      <c r="K71" s="18">
        <f t="shared" si="4"/>
        <v>490</v>
      </c>
      <c r="L71" s="18">
        <f t="shared" si="5"/>
        <v>490</v>
      </c>
      <c r="M71" s="23">
        <v>7</v>
      </c>
      <c r="N71">
        <f>VLOOKUP($A71,'Vysledky kontrol dospeli'!$B:$AA,COLUMN('Vysledky kontrol dospeli'!C127)-1,FALSE)</f>
        <v>10</v>
      </c>
      <c r="O71">
        <f>VLOOKUP($A71,'Vysledky kontrol dospeli'!$B:$AA,COLUMN('Vysledky kontrol dospeli'!D127)-1,FALSE)</f>
        <v>40</v>
      </c>
      <c r="P71">
        <f>VLOOKUP($A71,'Vysledky kontrol dospeli'!$B:$AA,COLUMN('Vysledky kontrol dospeli'!E127)-1,FALSE)</f>
        <v>60</v>
      </c>
      <c r="Q71">
        <f>VLOOKUP($A71,'Vysledky kontrol dospeli'!$B:$AA,COLUMN('Vysledky kontrol dospeli'!F127)-1,FALSE)</f>
        <v>60</v>
      </c>
      <c r="R71">
        <f>VLOOKUP($A71,'Vysledky kontrol dospeli'!$B:$AA,COLUMN('Vysledky kontrol dospeli'!G127)-1,FALSE)</f>
        <v>40</v>
      </c>
      <c r="S71">
        <f>VLOOKUP($A71,'Vysledky kontrol dospeli'!$B:$AA,COLUMN('Vysledky kontrol dospeli'!H127)-1,FALSE)</f>
        <v>30</v>
      </c>
      <c r="T71">
        <f>VLOOKUP($A71,'Vysledky kontrol dospeli'!$B:$AA,COLUMN('Vysledky kontrol dospeli'!I127)-1,FALSE)</f>
        <v>70</v>
      </c>
      <c r="U71">
        <f>VLOOKUP($A71,'Vysledky kontrol dospeli'!$B:$AA,COLUMN('Vysledky kontrol dospeli'!J127)-1,FALSE)</f>
        <v>30</v>
      </c>
      <c r="V71">
        <f>VLOOKUP($A71,'Vysledky kontrol dospeli'!$B:$AA,COLUMN('Vysledky kontrol dospeli'!K127)-1,FALSE)</f>
        <v>30</v>
      </c>
      <c r="W71">
        <f>VLOOKUP($A71,'Vysledky kontrol dospeli'!$B:$AA,COLUMN('Vysledky kontrol dospeli'!L127)-1,FALSE)</f>
        <v>10</v>
      </c>
      <c r="X71">
        <f>VLOOKUP($A71,'Vysledky kontrol dospeli'!$B:$AA,COLUMN('Vysledky kontrol dospeli'!M127)-1,FALSE)</f>
        <v>20</v>
      </c>
      <c r="Y71">
        <f>VLOOKUP($A71,'Vysledky kontrol dospeli'!$B:$AA,COLUMN('Vysledky kontrol dospeli'!N127)-1,FALSE)</f>
        <v>30</v>
      </c>
      <c r="Z71">
        <f>VLOOKUP($A71,'Vysledky kontrol dospeli'!$B:$AA,COLUMN('Vysledky kontrol dospeli'!O127)-1,FALSE)</f>
        <v>20</v>
      </c>
      <c r="AA71">
        <f>VLOOKUP($A71,'Vysledky kontrol dospeli'!$B:$AA,COLUMN('Vysledky kontrol dospeli'!P127)-1,FALSE)</f>
        <v>0</v>
      </c>
      <c r="AB71">
        <f>VLOOKUP($A71,'Vysledky kontrol dospeli'!$B:$AA,COLUMN('Vysledky kontrol dospeli'!Q127)-1,FALSE)</f>
        <v>10</v>
      </c>
      <c r="AC71">
        <f>VLOOKUP($A71,'Vysledky kontrol dospeli'!$B:$AA,COLUMN('Vysledky kontrol dospeli'!R127)-1,FALSE)</f>
        <v>0</v>
      </c>
      <c r="AD71">
        <f>VLOOKUP($A71,'Vysledky kontrol dospeli'!$B:$AA,COLUMN('Vysledky kontrol dospeli'!S127)-1,FALSE)</f>
        <v>0</v>
      </c>
      <c r="AE71">
        <f>VLOOKUP($A71,'Vysledky kontrol dospeli'!$B:$AA,COLUMN('Vysledky kontrol dospeli'!T127)-1,FALSE)</f>
        <v>0</v>
      </c>
      <c r="AF71">
        <f>VLOOKUP($A71,'Vysledky kontrol dospeli'!$B:$AA,COLUMN('Vysledky kontrol dospeli'!U127)-1,FALSE)</f>
        <v>0</v>
      </c>
      <c r="AG71">
        <f>VLOOKUP($A71,'Vysledky kontrol dospeli'!$B:$AA,COLUMN('Vysledky kontrol dospeli'!V127)-1,FALSE)</f>
        <v>0</v>
      </c>
      <c r="AH71">
        <f>VLOOKUP($A71,'Vysledky kontrol dospeli'!$B:$AA,COLUMN('Vysledky kontrol dospeli'!W127)-1,FALSE)</f>
        <v>10</v>
      </c>
      <c r="AI71">
        <f>VLOOKUP($A71,'Vysledky kontrol dospeli'!$B:$AA,COLUMN('Vysledky kontrol dospeli'!X127)-1,FALSE)</f>
        <v>10</v>
      </c>
      <c r="AJ71">
        <f>VLOOKUP($A71,'Vysledky kontrol dospeli'!$B:$AA,COLUMN('Vysledky kontrol dospeli'!Y127)-1,FALSE)</f>
        <v>10</v>
      </c>
      <c r="AK71">
        <f>VLOOKUP($A71,'Vysledky kontrol dospeli'!$B:$AA,COLUMN('Vysledky kontrol dospeli'!Z127)-1,FALSE)</f>
        <v>0</v>
      </c>
      <c r="AL71">
        <f>VLOOKUP($A71,'Vysledky kontrol dospeli'!$B:$AA,COLUMN('Vysledky kontrol dospeli'!AA127)-1,FALSE)</f>
        <v>0</v>
      </c>
    </row>
    <row r="72" spans="1:38" x14ac:dyDescent="0.25">
      <c r="A72" s="4">
        <v>128</v>
      </c>
      <c r="B72" s="4" t="s">
        <v>843</v>
      </c>
      <c r="C72" s="4" t="s">
        <v>105</v>
      </c>
      <c r="D72" s="4" t="s">
        <v>844</v>
      </c>
      <c r="E72" s="4" t="s">
        <v>761</v>
      </c>
      <c r="F72" s="4" t="s">
        <v>845</v>
      </c>
      <c r="G72" s="4" t="s">
        <v>469</v>
      </c>
      <c r="H72" s="4" t="s">
        <v>470</v>
      </c>
      <c r="I72" s="17">
        <v>0.12190972222222238</v>
      </c>
      <c r="J72" s="18">
        <v>0</v>
      </c>
      <c r="K72" s="18">
        <f t="shared" si="4"/>
        <v>480</v>
      </c>
      <c r="L72" s="18">
        <f t="shared" si="5"/>
        <v>480</v>
      </c>
      <c r="M72" s="23">
        <v>8</v>
      </c>
      <c r="N72">
        <f>VLOOKUP($A72,'Vysledky kontrol dospeli'!$B:$AA,COLUMN('Vysledky kontrol dospeli'!C128)-1,FALSE)</f>
        <v>10</v>
      </c>
      <c r="O72">
        <f>VLOOKUP($A72,'Vysledky kontrol dospeli'!$B:$AA,COLUMN('Vysledky kontrol dospeli'!D128)-1,FALSE)</f>
        <v>0</v>
      </c>
      <c r="P72">
        <f>VLOOKUP($A72,'Vysledky kontrol dospeli'!$B:$AA,COLUMN('Vysledky kontrol dospeli'!E128)-1,FALSE)</f>
        <v>60</v>
      </c>
      <c r="Q72">
        <f>VLOOKUP($A72,'Vysledky kontrol dospeli'!$B:$AA,COLUMN('Vysledky kontrol dospeli'!F128)-1,FALSE)</f>
        <v>60</v>
      </c>
      <c r="R72">
        <f>VLOOKUP($A72,'Vysledky kontrol dospeli'!$B:$AA,COLUMN('Vysledky kontrol dospeli'!G128)-1,FALSE)</f>
        <v>40</v>
      </c>
      <c r="S72">
        <f>VLOOKUP($A72,'Vysledky kontrol dospeli'!$B:$AA,COLUMN('Vysledky kontrol dospeli'!H128)-1,FALSE)</f>
        <v>30</v>
      </c>
      <c r="T72">
        <f>VLOOKUP($A72,'Vysledky kontrol dospeli'!$B:$AA,COLUMN('Vysledky kontrol dospeli'!I128)-1,FALSE)</f>
        <v>70</v>
      </c>
      <c r="U72">
        <f>VLOOKUP($A72,'Vysledky kontrol dospeli'!$B:$AA,COLUMN('Vysledky kontrol dospeli'!J128)-1,FALSE)</f>
        <v>0</v>
      </c>
      <c r="V72">
        <f>VLOOKUP($A72,'Vysledky kontrol dospeli'!$B:$AA,COLUMN('Vysledky kontrol dospeli'!K128)-1,FALSE)</f>
        <v>0</v>
      </c>
      <c r="W72">
        <f>VLOOKUP($A72,'Vysledky kontrol dospeli'!$B:$AA,COLUMN('Vysledky kontrol dospeli'!L128)-1,FALSE)</f>
        <v>10</v>
      </c>
      <c r="X72">
        <f>VLOOKUP($A72,'Vysledky kontrol dospeli'!$B:$AA,COLUMN('Vysledky kontrol dospeli'!M128)-1,FALSE)</f>
        <v>20</v>
      </c>
      <c r="Y72">
        <f>VLOOKUP($A72,'Vysledky kontrol dospeli'!$B:$AA,COLUMN('Vysledky kontrol dospeli'!N128)-1,FALSE)</f>
        <v>0</v>
      </c>
      <c r="Z72">
        <f>VLOOKUP($A72,'Vysledky kontrol dospeli'!$B:$AA,COLUMN('Vysledky kontrol dospeli'!O128)-1,FALSE)</f>
        <v>20</v>
      </c>
      <c r="AA72">
        <f>VLOOKUP($A72,'Vysledky kontrol dospeli'!$B:$AA,COLUMN('Vysledky kontrol dospeli'!P128)-1,FALSE)</f>
        <v>20</v>
      </c>
      <c r="AB72">
        <f>VLOOKUP($A72,'Vysledky kontrol dospeli'!$B:$AA,COLUMN('Vysledky kontrol dospeli'!Q128)-1,FALSE)</f>
        <v>10</v>
      </c>
      <c r="AC72">
        <f>VLOOKUP($A72,'Vysledky kontrol dospeli'!$B:$AA,COLUMN('Vysledky kontrol dospeli'!R128)-1,FALSE)</f>
        <v>10</v>
      </c>
      <c r="AD72">
        <f>VLOOKUP($A72,'Vysledky kontrol dospeli'!$B:$AA,COLUMN('Vysledky kontrol dospeli'!S128)-1,FALSE)</f>
        <v>20</v>
      </c>
      <c r="AE72">
        <f>VLOOKUP($A72,'Vysledky kontrol dospeli'!$B:$AA,COLUMN('Vysledky kontrol dospeli'!T128)-1,FALSE)</f>
        <v>30</v>
      </c>
      <c r="AF72">
        <f>VLOOKUP($A72,'Vysledky kontrol dospeli'!$B:$AA,COLUMN('Vysledky kontrol dospeli'!U128)-1,FALSE)</f>
        <v>10</v>
      </c>
      <c r="AG72">
        <f>VLOOKUP($A72,'Vysledky kontrol dospeli'!$B:$AA,COLUMN('Vysledky kontrol dospeli'!V128)-1,FALSE)</f>
        <v>20</v>
      </c>
      <c r="AH72">
        <f>VLOOKUP($A72,'Vysledky kontrol dospeli'!$B:$AA,COLUMN('Vysledky kontrol dospeli'!W128)-1,FALSE)</f>
        <v>10</v>
      </c>
      <c r="AI72">
        <f>VLOOKUP($A72,'Vysledky kontrol dospeli'!$B:$AA,COLUMN('Vysledky kontrol dospeli'!X128)-1,FALSE)</f>
        <v>10</v>
      </c>
      <c r="AJ72">
        <f>VLOOKUP($A72,'Vysledky kontrol dospeli'!$B:$AA,COLUMN('Vysledky kontrol dospeli'!Y128)-1,FALSE)</f>
        <v>0</v>
      </c>
      <c r="AK72">
        <f>VLOOKUP($A72,'Vysledky kontrol dospeli'!$B:$AA,COLUMN('Vysledky kontrol dospeli'!Z128)-1,FALSE)</f>
        <v>10</v>
      </c>
      <c r="AL72">
        <f>VLOOKUP($A72,'Vysledky kontrol dospeli'!$B:$AA,COLUMN('Vysledky kontrol dospeli'!AA128)-1,FALSE)</f>
        <v>10</v>
      </c>
    </row>
    <row r="73" spans="1:38" x14ac:dyDescent="0.25">
      <c r="A73" s="4">
        <v>92</v>
      </c>
      <c r="B73" s="4" t="s">
        <v>735</v>
      </c>
      <c r="C73" s="4" t="s">
        <v>736</v>
      </c>
      <c r="D73" s="4" t="s">
        <v>737</v>
      </c>
      <c r="E73" s="4" t="s">
        <v>738</v>
      </c>
      <c r="F73" s="4" t="s">
        <v>705</v>
      </c>
      <c r="G73" s="4" t="s">
        <v>469</v>
      </c>
      <c r="H73" s="4" t="s">
        <v>470</v>
      </c>
      <c r="I73" s="17">
        <v>0.12703703703703711</v>
      </c>
      <c r="J73" s="18">
        <v>30</v>
      </c>
      <c r="K73" s="18">
        <f t="shared" si="4"/>
        <v>510</v>
      </c>
      <c r="L73" s="18">
        <f t="shared" si="5"/>
        <v>480</v>
      </c>
      <c r="M73" s="23">
        <v>9</v>
      </c>
      <c r="N73">
        <f>VLOOKUP($A73,'Vysledky kontrol dospeli'!$B:$AA,COLUMN('Vysledky kontrol dospeli'!C129)-1,FALSE)</f>
        <v>10</v>
      </c>
      <c r="O73">
        <f>VLOOKUP($A73,'Vysledky kontrol dospeli'!$B:$AA,COLUMN('Vysledky kontrol dospeli'!D129)-1,FALSE)</f>
        <v>40</v>
      </c>
      <c r="P73">
        <f>VLOOKUP($A73,'Vysledky kontrol dospeli'!$B:$AA,COLUMN('Vysledky kontrol dospeli'!E129)-1,FALSE)</f>
        <v>60</v>
      </c>
      <c r="Q73">
        <f>VLOOKUP($A73,'Vysledky kontrol dospeli'!$B:$AA,COLUMN('Vysledky kontrol dospeli'!F129)-1,FALSE)</f>
        <v>60</v>
      </c>
      <c r="R73">
        <f>VLOOKUP($A73,'Vysledky kontrol dospeli'!$B:$AA,COLUMN('Vysledky kontrol dospeli'!G129)-1,FALSE)</f>
        <v>40</v>
      </c>
      <c r="S73">
        <f>VLOOKUP($A73,'Vysledky kontrol dospeli'!$B:$AA,COLUMN('Vysledky kontrol dospeli'!H129)-1,FALSE)</f>
        <v>30</v>
      </c>
      <c r="T73">
        <f>VLOOKUP($A73,'Vysledky kontrol dospeli'!$B:$AA,COLUMN('Vysledky kontrol dospeli'!I129)-1,FALSE)</f>
        <v>70</v>
      </c>
      <c r="U73">
        <f>VLOOKUP($A73,'Vysledky kontrol dospeli'!$B:$AA,COLUMN('Vysledky kontrol dospeli'!J129)-1,FALSE)</f>
        <v>30</v>
      </c>
      <c r="V73">
        <f>VLOOKUP($A73,'Vysledky kontrol dospeli'!$B:$AA,COLUMN('Vysledky kontrol dospeli'!K129)-1,FALSE)</f>
        <v>30</v>
      </c>
      <c r="W73">
        <f>VLOOKUP($A73,'Vysledky kontrol dospeli'!$B:$AA,COLUMN('Vysledky kontrol dospeli'!L129)-1,FALSE)</f>
        <v>0</v>
      </c>
      <c r="X73">
        <f>VLOOKUP($A73,'Vysledky kontrol dospeli'!$B:$AA,COLUMN('Vysledky kontrol dospeli'!M129)-1,FALSE)</f>
        <v>0</v>
      </c>
      <c r="Y73">
        <f>VLOOKUP($A73,'Vysledky kontrol dospeli'!$B:$AA,COLUMN('Vysledky kontrol dospeli'!N129)-1,FALSE)</f>
        <v>0</v>
      </c>
      <c r="Z73">
        <f>VLOOKUP($A73,'Vysledky kontrol dospeli'!$B:$AA,COLUMN('Vysledky kontrol dospeli'!O129)-1,FALSE)</f>
        <v>0</v>
      </c>
      <c r="AA73">
        <f>VLOOKUP($A73,'Vysledky kontrol dospeli'!$B:$AA,COLUMN('Vysledky kontrol dospeli'!P129)-1,FALSE)</f>
        <v>0</v>
      </c>
      <c r="AB73">
        <f>VLOOKUP($A73,'Vysledky kontrol dospeli'!$B:$AA,COLUMN('Vysledky kontrol dospeli'!Q129)-1,FALSE)</f>
        <v>0</v>
      </c>
      <c r="AC73">
        <f>VLOOKUP($A73,'Vysledky kontrol dospeli'!$B:$AA,COLUMN('Vysledky kontrol dospeli'!R129)-1,FALSE)</f>
        <v>10</v>
      </c>
      <c r="AD73">
        <f>VLOOKUP($A73,'Vysledky kontrol dospeli'!$B:$AA,COLUMN('Vysledky kontrol dospeli'!S129)-1,FALSE)</f>
        <v>20</v>
      </c>
      <c r="AE73">
        <f>VLOOKUP($A73,'Vysledky kontrol dospeli'!$B:$AA,COLUMN('Vysledky kontrol dospeli'!T129)-1,FALSE)</f>
        <v>30</v>
      </c>
      <c r="AF73">
        <f>VLOOKUP($A73,'Vysledky kontrol dospeli'!$B:$AA,COLUMN('Vysledky kontrol dospeli'!U129)-1,FALSE)</f>
        <v>10</v>
      </c>
      <c r="AG73">
        <f>VLOOKUP($A73,'Vysledky kontrol dospeli'!$B:$AA,COLUMN('Vysledky kontrol dospeli'!V129)-1,FALSE)</f>
        <v>20</v>
      </c>
      <c r="AH73">
        <f>VLOOKUP($A73,'Vysledky kontrol dospeli'!$B:$AA,COLUMN('Vysledky kontrol dospeli'!W129)-1,FALSE)</f>
        <v>10</v>
      </c>
      <c r="AI73">
        <f>VLOOKUP($A73,'Vysledky kontrol dospeli'!$B:$AA,COLUMN('Vysledky kontrol dospeli'!X129)-1,FALSE)</f>
        <v>10</v>
      </c>
      <c r="AJ73">
        <f>VLOOKUP($A73,'Vysledky kontrol dospeli'!$B:$AA,COLUMN('Vysledky kontrol dospeli'!Y129)-1,FALSE)</f>
        <v>10</v>
      </c>
      <c r="AK73">
        <f>VLOOKUP($A73,'Vysledky kontrol dospeli'!$B:$AA,COLUMN('Vysledky kontrol dospeli'!Z129)-1,FALSE)</f>
        <v>10</v>
      </c>
      <c r="AL73">
        <f>VLOOKUP($A73,'Vysledky kontrol dospeli'!$B:$AA,COLUMN('Vysledky kontrol dospeli'!AA129)-1,FALSE)</f>
        <v>10</v>
      </c>
    </row>
    <row r="74" spans="1:38" x14ac:dyDescent="0.25">
      <c r="A74" s="4">
        <v>107</v>
      </c>
      <c r="B74" s="4" t="s">
        <v>613</v>
      </c>
      <c r="C74" s="4" t="s">
        <v>112</v>
      </c>
      <c r="D74" s="4" t="s">
        <v>781</v>
      </c>
      <c r="E74" s="4" t="s">
        <v>782</v>
      </c>
      <c r="F74" s="4" t="s">
        <v>783</v>
      </c>
      <c r="G74" s="4" t="s">
        <v>469</v>
      </c>
      <c r="H74" s="4" t="s">
        <v>470</v>
      </c>
      <c r="I74" s="17">
        <v>0.11662037037037049</v>
      </c>
      <c r="J74" s="18">
        <v>0</v>
      </c>
      <c r="K74" s="18">
        <f t="shared" si="4"/>
        <v>420</v>
      </c>
      <c r="L74" s="18">
        <f t="shared" si="5"/>
        <v>420</v>
      </c>
      <c r="M74" s="23">
        <v>10</v>
      </c>
      <c r="N74">
        <f>VLOOKUP($A74,'Vysledky kontrol dospeli'!$B:$AA,COLUMN('Vysledky kontrol dospeli'!C130)-1,FALSE)</f>
        <v>10</v>
      </c>
      <c r="O74">
        <f>VLOOKUP($A74,'Vysledky kontrol dospeli'!$B:$AA,COLUMN('Vysledky kontrol dospeli'!D130)-1,FALSE)</f>
        <v>0</v>
      </c>
      <c r="P74">
        <f>VLOOKUP($A74,'Vysledky kontrol dospeli'!$B:$AA,COLUMN('Vysledky kontrol dospeli'!E130)-1,FALSE)</f>
        <v>0</v>
      </c>
      <c r="Q74">
        <f>VLOOKUP($A74,'Vysledky kontrol dospeli'!$B:$AA,COLUMN('Vysledky kontrol dospeli'!F130)-1,FALSE)</f>
        <v>60</v>
      </c>
      <c r="R74">
        <f>VLOOKUP($A74,'Vysledky kontrol dospeli'!$B:$AA,COLUMN('Vysledky kontrol dospeli'!G130)-1,FALSE)</f>
        <v>40</v>
      </c>
      <c r="S74">
        <f>VLOOKUP($A74,'Vysledky kontrol dospeli'!$B:$AA,COLUMN('Vysledky kontrol dospeli'!H130)-1,FALSE)</f>
        <v>30</v>
      </c>
      <c r="T74">
        <f>VLOOKUP($A74,'Vysledky kontrol dospeli'!$B:$AA,COLUMN('Vysledky kontrol dospeli'!I130)-1,FALSE)</f>
        <v>70</v>
      </c>
      <c r="U74">
        <f>VLOOKUP($A74,'Vysledky kontrol dospeli'!$B:$AA,COLUMN('Vysledky kontrol dospeli'!J130)-1,FALSE)</f>
        <v>30</v>
      </c>
      <c r="V74">
        <f>VLOOKUP($A74,'Vysledky kontrol dospeli'!$B:$AA,COLUMN('Vysledky kontrol dospeli'!K130)-1,FALSE)</f>
        <v>0</v>
      </c>
      <c r="W74">
        <f>VLOOKUP($A74,'Vysledky kontrol dospeli'!$B:$AA,COLUMN('Vysledky kontrol dospeli'!L130)-1,FALSE)</f>
        <v>10</v>
      </c>
      <c r="X74">
        <f>VLOOKUP($A74,'Vysledky kontrol dospeli'!$B:$AA,COLUMN('Vysledky kontrol dospeli'!M130)-1,FALSE)</f>
        <v>20</v>
      </c>
      <c r="Y74">
        <f>VLOOKUP($A74,'Vysledky kontrol dospeli'!$B:$AA,COLUMN('Vysledky kontrol dospeli'!N130)-1,FALSE)</f>
        <v>0</v>
      </c>
      <c r="Z74">
        <f>VLOOKUP($A74,'Vysledky kontrol dospeli'!$B:$AA,COLUMN('Vysledky kontrol dospeli'!O130)-1,FALSE)</f>
        <v>20</v>
      </c>
      <c r="AA74">
        <f>VLOOKUP($A74,'Vysledky kontrol dospeli'!$B:$AA,COLUMN('Vysledky kontrol dospeli'!P130)-1,FALSE)</f>
        <v>20</v>
      </c>
      <c r="AB74">
        <f>VLOOKUP($A74,'Vysledky kontrol dospeli'!$B:$AA,COLUMN('Vysledky kontrol dospeli'!Q130)-1,FALSE)</f>
        <v>10</v>
      </c>
      <c r="AC74">
        <f>VLOOKUP($A74,'Vysledky kontrol dospeli'!$B:$AA,COLUMN('Vysledky kontrol dospeli'!R130)-1,FALSE)</f>
        <v>10</v>
      </c>
      <c r="AD74">
        <f>VLOOKUP($A74,'Vysledky kontrol dospeli'!$B:$AA,COLUMN('Vysledky kontrol dospeli'!S130)-1,FALSE)</f>
        <v>20</v>
      </c>
      <c r="AE74">
        <f>VLOOKUP($A74,'Vysledky kontrol dospeli'!$B:$AA,COLUMN('Vysledky kontrol dospeli'!T130)-1,FALSE)</f>
        <v>30</v>
      </c>
      <c r="AF74">
        <f>VLOOKUP($A74,'Vysledky kontrol dospeli'!$B:$AA,COLUMN('Vysledky kontrol dospeli'!U130)-1,FALSE)</f>
        <v>0</v>
      </c>
      <c r="AG74">
        <f>VLOOKUP($A74,'Vysledky kontrol dospeli'!$B:$AA,COLUMN('Vysledky kontrol dospeli'!V130)-1,FALSE)</f>
        <v>0</v>
      </c>
      <c r="AH74">
        <f>VLOOKUP($A74,'Vysledky kontrol dospeli'!$B:$AA,COLUMN('Vysledky kontrol dospeli'!W130)-1,FALSE)</f>
        <v>10</v>
      </c>
      <c r="AI74">
        <f>VLOOKUP($A74,'Vysledky kontrol dospeli'!$B:$AA,COLUMN('Vysledky kontrol dospeli'!X130)-1,FALSE)</f>
        <v>0</v>
      </c>
      <c r="AJ74">
        <f>VLOOKUP($A74,'Vysledky kontrol dospeli'!$B:$AA,COLUMN('Vysledky kontrol dospeli'!Y130)-1,FALSE)</f>
        <v>10</v>
      </c>
      <c r="AK74">
        <f>VLOOKUP($A74,'Vysledky kontrol dospeli'!$B:$AA,COLUMN('Vysledky kontrol dospeli'!Z130)-1,FALSE)</f>
        <v>10</v>
      </c>
      <c r="AL74">
        <f>VLOOKUP($A74,'Vysledky kontrol dospeli'!$B:$AA,COLUMN('Vysledky kontrol dospeli'!AA130)-1,FALSE)</f>
        <v>10</v>
      </c>
    </row>
    <row r="75" spans="1:38" x14ac:dyDescent="0.25">
      <c r="A75" s="4">
        <v>43</v>
      </c>
      <c r="B75" s="4" t="s">
        <v>578</v>
      </c>
      <c r="C75" s="4" t="s">
        <v>451</v>
      </c>
      <c r="D75" s="4" t="s">
        <v>579</v>
      </c>
      <c r="E75" s="4" t="s">
        <v>92</v>
      </c>
      <c r="F75" s="4"/>
      <c r="G75" s="4" t="s">
        <v>469</v>
      </c>
      <c r="H75" s="4" t="s">
        <v>470</v>
      </c>
      <c r="I75" s="17">
        <v>0.11337962962962966</v>
      </c>
      <c r="J75" s="18">
        <v>0</v>
      </c>
      <c r="K75" s="18">
        <f t="shared" si="4"/>
        <v>410</v>
      </c>
      <c r="L75" s="18">
        <f t="shared" si="5"/>
        <v>410</v>
      </c>
      <c r="M75" s="23">
        <v>11</v>
      </c>
      <c r="N75">
        <f>VLOOKUP($A75,'Vysledky kontrol dospeli'!$B:$AA,COLUMN('Vysledky kontrol dospeli'!C131)-1,FALSE)</f>
        <v>10</v>
      </c>
      <c r="O75">
        <f>VLOOKUP($A75,'Vysledky kontrol dospeli'!$B:$AA,COLUMN('Vysledky kontrol dospeli'!D131)-1,FALSE)</f>
        <v>0</v>
      </c>
      <c r="P75">
        <f>VLOOKUP($A75,'Vysledky kontrol dospeli'!$B:$AA,COLUMN('Vysledky kontrol dospeli'!E131)-1,FALSE)</f>
        <v>60</v>
      </c>
      <c r="Q75">
        <f>VLOOKUP($A75,'Vysledky kontrol dospeli'!$B:$AA,COLUMN('Vysledky kontrol dospeli'!F131)-1,FALSE)</f>
        <v>60</v>
      </c>
      <c r="R75">
        <f>VLOOKUP($A75,'Vysledky kontrol dospeli'!$B:$AA,COLUMN('Vysledky kontrol dospeli'!G131)-1,FALSE)</f>
        <v>40</v>
      </c>
      <c r="S75">
        <f>VLOOKUP($A75,'Vysledky kontrol dospeli'!$B:$AA,COLUMN('Vysledky kontrol dospeli'!H131)-1,FALSE)</f>
        <v>30</v>
      </c>
      <c r="T75">
        <f>VLOOKUP($A75,'Vysledky kontrol dospeli'!$B:$AA,COLUMN('Vysledky kontrol dospeli'!I131)-1,FALSE)</f>
        <v>70</v>
      </c>
      <c r="U75">
        <f>VLOOKUP($A75,'Vysledky kontrol dospeli'!$B:$AA,COLUMN('Vysledky kontrol dospeli'!J131)-1,FALSE)</f>
        <v>30</v>
      </c>
      <c r="V75">
        <f>VLOOKUP($A75,'Vysledky kontrol dospeli'!$B:$AA,COLUMN('Vysledky kontrol dospeli'!K131)-1,FALSE)</f>
        <v>0</v>
      </c>
      <c r="W75">
        <f>VLOOKUP($A75,'Vysledky kontrol dospeli'!$B:$AA,COLUMN('Vysledky kontrol dospeli'!L131)-1,FALSE)</f>
        <v>0</v>
      </c>
      <c r="X75">
        <f>VLOOKUP($A75,'Vysledky kontrol dospeli'!$B:$AA,COLUMN('Vysledky kontrol dospeli'!M131)-1,FALSE)</f>
        <v>0</v>
      </c>
      <c r="Y75">
        <f>VLOOKUP($A75,'Vysledky kontrol dospeli'!$B:$AA,COLUMN('Vysledky kontrol dospeli'!N131)-1,FALSE)</f>
        <v>0</v>
      </c>
      <c r="Z75">
        <f>VLOOKUP($A75,'Vysledky kontrol dospeli'!$B:$AA,COLUMN('Vysledky kontrol dospeli'!O131)-1,FALSE)</f>
        <v>0</v>
      </c>
      <c r="AA75">
        <f>VLOOKUP($A75,'Vysledky kontrol dospeli'!$B:$AA,COLUMN('Vysledky kontrol dospeli'!P131)-1,FALSE)</f>
        <v>20</v>
      </c>
      <c r="AB75">
        <f>VLOOKUP($A75,'Vysledky kontrol dospeli'!$B:$AA,COLUMN('Vysledky kontrol dospeli'!Q131)-1,FALSE)</f>
        <v>10</v>
      </c>
      <c r="AC75">
        <f>VLOOKUP($A75,'Vysledky kontrol dospeli'!$B:$AA,COLUMN('Vysledky kontrol dospeli'!R131)-1,FALSE)</f>
        <v>10</v>
      </c>
      <c r="AD75">
        <f>VLOOKUP($A75,'Vysledky kontrol dospeli'!$B:$AA,COLUMN('Vysledky kontrol dospeli'!S131)-1,FALSE)</f>
        <v>20</v>
      </c>
      <c r="AE75">
        <f>VLOOKUP($A75,'Vysledky kontrol dospeli'!$B:$AA,COLUMN('Vysledky kontrol dospeli'!T131)-1,FALSE)</f>
        <v>30</v>
      </c>
      <c r="AF75">
        <f>VLOOKUP($A75,'Vysledky kontrol dospeli'!$B:$AA,COLUMN('Vysledky kontrol dospeli'!U131)-1,FALSE)</f>
        <v>0</v>
      </c>
      <c r="AG75">
        <f>VLOOKUP($A75,'Vysledky kontrol dospeli'!$B:$AA,COLUMN('Vysledky kontrol dospeli'!V131)-1,FALSE)</f>
        <v>0</v>
      </c>
      <c r="AH75">
        <f>VLOOKUP($A75,'Vysledky kontrol dospeli'!$B:$AA,COLUMN('Vysledky kontrol dospeli'!W131)-1,FALSE)</f>
        <v>10</v>
      </c>
      <c r="AI75">
        <f>VLOOKUP($A75,'Vysledky kontrol dospeli'!$B:$AA,COLUMN('Vysledky kontrol dospeli'!X131)-1,FALSE)</f>
        <v>10</v>
      </c>
      <c r="AJ75">
        <f>VLOOKUP($A75,'Vysledky kontrol dospeli'!$B:$AA,COLUMN('Vysledky kontrol dospeli'!Y131)-1,FALSE)</f>
        <v>0</v>
      </c>
      <c r="AK75">
        <f>VLOOKUP($A75,'Vysledky kontrol dospeli'!$B:$AA,COLUMN('Vysledky kontrol dospeli'!Z131)-1,FALSE)</f>
        <v>0</v>
      </c>
      <c r="AL75">
        <f>VLOOKUP($A75,'Vysledky kontrol dospeli'!$B:$AA,COLUMN('Vysledky kontrol dospeli'!AA131)-1,FALSE)</f>
        <v>0</v>
      </c>
    </row>
    <row r="76" spans="1:38" x14ac:dyDescent="0.25">
      <c r="A76" s="4">
        <v>30</v>
      </c>
      <c r="B76" s="4" t="s">
        <v>459</v>
      </c>
      <c r="C76" s="4" t="s">
        <v>535</v>
      </c>
      <c r="D76" s="4" t="s">
        <v>109</v>
      </c>
      <c r="E76" s="4" t="s">
        <v>433</v>
      </c>
      <c r="F76" s="4"/>
      <c r="G76" s="4" t="s">
        <v>469</v>
      </c>
      <c r="H76" s="4" t="s">
        <v>470</v>
      </c>
      <c r="I76" s="17">
        <v>0.12427083333333336</v>
      </c>
      <c r="J76" s="18">
        <v>0</v>
      </c>
      <c r="K76" s="18">
        <f t="shared" si="4"/>
        <v>410</v>
      </c>
      <c r="L76" s="18">
        <f t="shared" si="5"/>
        <v>410</v>
      </c>
      <c r="M76" s="23">
        <v>12</v>
      </c>
      <c r="N76">
        <f>VLOOKUP($A76,'Vysledky kontrol dospeli'!$B:$AA,COLUMN('Vysledky kontrol dospeli'!C132)-1,FALSE)</f>
        <v>10</v>
      </c>
      <c r="O76">
        <f>VLOOKUP($A76,'Vysledky kontrol dospeli'!$B:$AA,COLUMN('Vysledky kontrol dospeli'!D132)-1,FALSE)</f>
        <v>40</v>
      </c>
      <c r="P76">
        <f>VLOOKUP($A76,'Vysledky kontrol dospeli'!$B:$AA,COLUMN('Vysledky kontrol dospeli'!E132)-1,FALSE)</f>
        <v>60</v>
      </c>
      <c r="Q76">
        <f>VLOOKUP($A76,'Vysledky kontrol dospeli'!$B:$AA,COLUMN('Vysledky kontrol dospeli'!F132)-1,FALSE)</f>
        <v>60</v>
      </c>
      <c r="R76">
        <f>VLOOKUP($A76,'Vysledky kontrol dospeli'!$B:$AA,COLUMN('Vysledky kontrol dospeli'!G132)-1,FALSE)</f>
        <v>40</v>
      </c>
      <c r="S76">
        <f>VLOOKUP($A76,'Vysledky kontrol dospeli'!$B:$AA,COLUMN('Vysledky kontrol dospeli'!H132)-1,FALSE)</f>
        <v>0</v>
      </c>
      <c r="T76">
        <f>VLOOKUP($A76,'Vysledky kontrol dospeli'!$B:$AA,COLUMN('Vysledky kontrol dospeli'!I132)-1,FALSE)</f>
        <v>70</v>
      </c>
      <c r="U76">
        <f>VLOOKUP($A76,'Vysledky kontrol dospeli'!$B:$AA,COLUMN('Vysledky kontrol dospeli'!J132)-1,FALSE)</f>
        <v>0</v>
      </c>
      <c r="V76">
        <f>VLOOKUP($A76,'Vysledky kontrol dospeli'!$B:$AA,COLUMN('Vysledky kontrol dospeli'!K132)-1,FALSE)</f>
        <v>30</v>
      </c>
      <c r="W76">
        <f>VLOOKUP($A76,'Vysledky kontrol dospeli'!$B:$AA,COLUMN('Vysledky kontrol dospeli'!L132)-1,FALSE)</f>
        <v>10</v>
      </c>
      <c r="X76">
        <f>VLOOKUP($A76,'Vysledky kontrol dospeli'!$B:$AA,COLUMN('Vysledky kontrol dospeli'!M132)-1,FALSE)</f>
        <v>20</v>
      </c>
      <c r="Y76">
        <f>VLOOKUP($A76,'Vysledky kontrol dospeli'!$B:$AA,COLUMN('Vysledky kontrol dospeli'!N132)-1,FALSE)</f>
        <v>0</v>
      </c>
      <c r="Z76">
        <f>VLOOKUP($A76,'Vysledky kontrol dospeli'!$B:$AA,COLUMN('Vysledky kontrol dospeli'!O132)-1,FALSE)</f>
        <v>20</v>
      </c>
      <c r="AA76">
        <f>VLOOKUP($A76,'Vysledky kontrol dospeli'!$B:$AA,COLUMN('Vysledky kontrol dospeli'!P132)-1,FALSE)</f>
        <v>0</v>
      </c>
      <c r="AB76">
        <f>VLOOKUP($A76,'Vysledky kontrol dospeli'!$B:$AA,COLUMN('Vysledky kontrol dospeli'!Q132)-1,FALSE)</f>
        <v>0</v>
      </c>
      <c r="AC76">
        <f>VLOOKUP($A76,'Vysledky kontrol dospeli'!$B:$AA,COLUMN('Vysledky kontrol dospeli'!R132)-1,FALSE)</f>
        <v>10</v>
      </c>
      <c r="AD76">
        <f>VLOOKUP($A76,'Vysledky kontrol dospeli'!$B:$AA,COLUMN('Vysledky kontrol dospeli'!S132)-1,FALSE)</f>
        <v>20</v>
      </c>
      <c r="AE76">
        <f>VLOOKUP($A76,'Vysledky kontrol dospeli'!$B:$AA,COLUMN('Vysledky kontrol dospeli'!T132)-1,FALSE)</f>
        <v>0</v>
      </c>
      <c r="AF76">
        <f>VLOOKUP($A76,'Vysledky kontrol dospeli'!$B:$AA,COLUMN('Vysledky kontrol dospeli'!U132)-1,FALSE)</f>
        <v>0</v>
      </c>
      <c r="AG76">
        <f>VLOOKUP($A76,'Vysledky kontrol dospeli'!$B:$AA,COLUMN('Vysledky kontrol dospeli'!V132)-1,FALSE)</f>
        <v>0</v>
      </c>
      <c r="AH76">
        <f>VLOOKUP($A76,'Vysledky kontrol dospeli'!$B:$AA,COLUMN('Vysledky kontrol dospeli'!W132)-1,FALSE)</f>
        <v>10</v>
      </c>
      <c r="AI76">
        <f>VLOOKUP($A76,'Vysledky kontrol dospeli'!$B:$AA,COLUMN('Vysledky kontrol dospeli'!X132)-1,FALSE)</f>
        <v>0</v>
      </c>
      <c r="AJ76">
        <f>VLOOKUP($A76,'Vysledky kontrol dospeli'!$B:$AA,COLUMN('Vysledky kontrol dospeli'!Y132)-1,FALSE)</f>
        <v>0</v>
      </c>
      <c r="AK76">
        <f>VLOOKUP($A76,'Vysledky kontrol dospeli'!$B:$AA,COLUMN('Vysledky kontrol dospeli'!Z132)-1,FALSE)</f>
        <v>0</v>
      </c>
      <c r="AL76">
        <f>VLOOKUP($A76,'Vysledky kontrol dospeli'!$B:$AA,COLUMN('Vysledky kontrol dospeli'!AA132)-1,FALSE)</f>
        <v>10</v>
      </c>
    </row>
    <row r="77" spans="1:38" x14ac:dyDescent="0.25">
      <c r="A77" s="4">
        <v>16</v>
      </c>
      <c r="B77" s="4" t="s">
        <v>489</v>
      </c>
      <c r="C77" s="4" t="s">
        <v>109</v>
      </c>
      <c r="D77" s="4" t="s">
        <v>490</v>
      </c>
      <c r="E77" s="4" t="s">
        <v>230</v>
      </c>
      <c r="F77" s="4" t="s">
        <v>491</v>
      </c>
      <c r="G77" s="4" t="s">
        <v>469</v>
      </c>
      <c r="H77" s="4" t="s">
        <v>470</v>
      </c>
      <c r="I77" s="17">
        <v>0.11631944444444445</v>
      </c>
      <c r="J77" s="18">
        <v>0</v>
      </c>
      <c r="K77" s="18">
        <f t="shared" si="4"/>
        <v>390</v>
      </c>
      <c r="L77" s="18">
        <f t="shared" si="5"/>
        <v>390</v>
      </c>
      <c r="M77" s="23">
        <v>13</v>
      </c>
      <c r="N77">
        <f>VLOOKUP($A77,'Vysledky kontrol dospeli'!$B:$AA,COLUMN('Vysledky kontrol dospeli'!C133)-1,FALSE)</f>
        <v>10</v>
      </c>
      <c r="O77">
        <f>VLOOKUP($A77,'Vysledky kontrol dospeli'!$B:$AA,COLUMN('Vysledky kontrol dospeli'!D133)-1,FALSE)</f>
        <v>40</v>
      </c>
      <c r="P77">
        <f>VLOOKUP($A77,'Vysledky kontrol dospeli'!$B:$AA,COLUMN('Vysledky kontrol dospeli'!E133)-1,FALSE)</f>
        <v>60</v>
      </c>
      <c r="Q77">
        <f>VLOOKUP($A77,'Vysledky kontrol dospeli'!$B:$AA,COLUMN('Vysledky kontrol dospeli'!F133)-1,FALSE)</f>
        <v>0</v>
      </c>
      <c r="R77">
        <f>VLOOKUP($A77,'Vysledky kontrol dospeli'!$B:$AA,COLUMN('Vysledky kontrol dospeli'!G133)-1,FALSE)</f>
        <v>40</v>
      </c>
      <c r="S77">
        <f>VLOOKUP($A77,'Vysledky kontrol dospeli'!$B:$AA,COLUMN('Vysledky kontrol dospeli'!H133)-1,FALSE)</f>
        <v>30</v>
      </c>
      <c r="T77">
        <f>VLOOKUP($A77,'Vysledky kontrol dospeli'!$B:$AA,COLUMN('Vysledky kontrol dospeli'!I133)-1,FALSE)</f>
        <v>70</v>
      </c>
      <c r="U77">
        <f>VLOOKUP($A77,'Vysledky kontrol dospeli'!$B:$AA,COLUMN('Vysledky kontrol dospeli'!J133)-1,FALSE)</f>
        <v>30</v>
      </c>
      <c r="V77">
        <f>VLOOKUP($A77,'Vysledky kontrol dospeli'!$B:$AA,COLUMN('Vysledky kontrol dospeli'!K133)-1,FALSE)</f>
        <v>0</v>
      </c>
      <c r="W77">
        <f>VLOOKUP($A77,'Vysledky kontrol dospeli'!$B:$AA,COLUMN('Vysledky kontrol dospeli'!L133)-1,FALSE)</f>
        <v>0</v>
      </c>
      <c r="X77">
        <f>VLOOKUP($A77,'Vysledky kontrol dospeli'!$B:$AA,COLUMN('Vysledky kontrol dospeli'!M133)-1,FALSE)</f>
        <v>0</v>
      </c>
      <c r="Y77">
        <f>VLOOKUP($A77,'Vysledky kontrol dospeli'!$B:$AA,COLUMN('Vysledky kontrol dospeli'!N133)-1,FALSE)</f>
        <v>0</v>
      </c>
      <c r="Z77">
        <f>VLOOKUP($A77,'Vysledky kontrol dospeli'!$B:$AA,COLUMN('Vysledky kontrol dospeli'!O133)-1,FALSE)</f>
        <v>0</v>
      </c>
      <c r="AA77">
        <f>VLOOKUP($A77,'Vysledky kontrol dospeli'!$B:$AA,COLUMN('Vysledky kontrol dospeli'!P133)-1,FALSE)</f>
        <v>0</v>
      </c>
      <c r="AB77">
        <f>VLOOKUP($A77,'Vysledky kontrol dospeli'!$B:$AA,COLUMN('Vysledky kontrol dospeli'!Q133)-1,FALSE)</f>
        <v>10</v>
      </c>
      <c r="AC77">
        <f>VLOOKUP($A77,'Vysledky kontrol dospeli'!$B:$AA,COLUMN('Vysledky kontrol dospeli'!R133)-1,FALSE)</f>
        <v>10</v>
      </c>
      <c r="AD77">
        <f>VLOOKUP($A77,'Vysledky kontrol dospeli'!$B:$AA,COLUMN('Vysledky kontrol dospeli'!S133)-1,FALSE)</f>
        <v>20</v>
      </c>
      <c r="AE77">
        <f>VLOOKUP($A77,'Vysledky kontrol dospeli'!$B:$AA,COLUMN('Vysledky kontrol dospeli'!T133)-1,FALSE)</f>
        <v>30</v>
      </c>
      <c r="AF77">
        <f>VLOOKUP($A77,'Vysledky kontrol dospeli'!$B:$AA,COLUMN('Vysledky kontrol dospeli'!U133)-1,FALSE)</f>
        <v>0</v>
      </c>
      <c r="AG77">
        <f>VLOOKUP($A77,'Vysledky kontrol dospeli'!$B:$AA,COLUMN('Vysledky kontrol dospeli'!V133)-1,FALSE)</f>
        <v>0</v>
      </c>
      <c r="AH77">
        <f>VLOOKUP($A77,'Vysledky kontrol dospeli'!$B:$AA,COLUMN('Vysledky kontrol dospeli'!W133)-1,FALSE)</f>
        <v>10</v>
      </c>
      <c r="AI77">
        <f>VLOOKUP($A77,'Vysledky kontrol dospeli'!$B:$AA,COLUMN('Vysledky kontrol dospeli'!X133)-1,FALSE)</f>
        <v>10</v>
      </c>
      <c r="AJ77">
        <f>VLOOKUP($A77,'Vysledky kontrol dospeli'!$B:$AA,COLUMN('Vysledky kontrol dospeli'!Y133)-1,FALSE)</f>
        <v>10</v>
      </c>
      <c r="AK77">
        <f>VLOOKUP($A77,'Vysledky kontrol dospeli'!$B:$AA,COLUMN('Vysledky kontrol dospeli'!Z133)-1,FALSE)</f>
        <v>10</v>
      </c>
      <c r="AL77">
        <f>VLOOKUP($A77,'Vysledky kontrol dospeli'!$B:$AA,COLUMN('Vysledky kontrol dospeli'!AA133)-1,FALSE)</f>
        <v>0</v>
      </c>
    </row>
    <row r="78" spans="1:38" x14ac:dyDescent="0.25">
      <c r="A78" s="4">
        <v>67</v>
      </c>
      <c r="B78" s="4" t="s">
        <v>657</v>
      </c>
      <c r="C78" s="4" t="s">
        <v>103</v>
      </c>
      <c r="D78" s="4" t="s">
        <v>658</v>
      </c>
      <c r="E78" s="4" t="s">
        <v>105</v>
      </c>
      <c r="F78" s="4" t="s">
        <v>659</v>
      </c>
      <c r="G78" s="4" t="s">
        <v>469</v>
      </c>
      <c r="H78" s="4" t="s">
        <v>470</v>
      </c>
      <c r="I78" s="17">
        <v>0.12253472222222228</v>
      </c>
      <c r="J78" s="18">
        <v>0</v>
      </c>
      <c r="K78" s="18">
        <f t="shared" si="4"/>
        <v>390</v>
      </c>
      <c r="L78" s="18">
        <f t="shared" si="5"/>
        <v>390</v>
      </c>
      <c r="M78" s="23">
        <v>14</v>
      </c>
      <c r="N78">
        <f>VLOOKUP($A78,'Vysledky kontrol dospeli'!$B:$AA,COLUMN('Vysledky kontrol dospeli'!C134)-1,FALSE)</f>
        <v>10</v>
      </c>
      <c r="O78">
        <f>VLOOKUP($A78,'Vysledky kontrol dospeli'!$B:$AA,COLUMN('Vysledky kontrol dospeli'!D134)-1,FALSE)</f>
        <v>0</v>
      </c>
      <c r="P78">
        <f>VLOOKUP($A78,'Vysledky kontrol dospeli'!$B:$AA,COLUMN('Vysledky kontrol dospeli'!E134)-1,FALSE)</f>
        <v>60</v>
      </c>
      <c r="Q78">
        <f>VLOOKUP($A78,'Vysledky kontrol dospeli'!$B:$AA,COLUMN('Vysledky kontrol dospeli'!F134)-1,FALSE)</f>
        <v>60</v>
      </c>
      <c r="R78">
        <f>VLOOKUP($A78,'Vysledky kontrol dospeli'!$B:$AA,COLUMN('Vysledky kontrol dospeli'!G134)-1,FALSE)</f>
        <v>40</v>
      </c>
      <c r="S78">
        <f>VLOOKUP($A78,'Vysledky kontrol dospeli'!$B:$AA,COLUMN('Vysledky kontrol dospeli'!H134)-1,FALSE)</f>
        <v>0</v>
      </c>
      <c r="T78">
        <f>VLOOKUP($A78,'Vysledky kontrol dospeli'!$B:$AA,COLUMN('Vysledky kontrol dospeli'!I134)-1,FALSE)</f>
        <v>70</v>
      </c>
      <c r="U78">
        <f>VLOOKUP($A78,'Vysledky kontrol dospeli'!$B:$AA,COLUMN('Vysledky kontrol dospeli'!J134)-1,FALSE)</f>
        <v>30</v>
      </c>
      <c r="V78">
        <f>VLOOKUP($A78,'Vysledky kontrol dospeli'!$B:$AA,COLUMN('Vysledky kontrol dospeli'!K134)-1,FALSE)</f>
        <v>0</v>
      </c>
      <c r="W78">
        <f>VLOOKUP($A78,'Vysledky kontrol dospeli'!$B:$AA,COLUMN('Vysledky kontrol dospeli'!L134)-1,FALSE)</f>
        <v>10</v>
      </c>
      <c r="X78">
        <f>VLOOKUP($A78,'Vysledky kontrol dospeli'!$B:$AA,COLUMN('Vysledky kontrol dospeli'!M134)-1,FALSE)</f>
        <v>20</v>
      </c>
      <c r="Y78">
        <f>VLOOKUP($A78,'Vysledky kontrol dospeli'!$B:$AA,COLUMN('Vysledky kontrol dospeli'!N134)-1,FALSE)</f>
        <v>0</v>
      </c>
      <c r="Z78">
        <f>VLOOKUP($A78,'Vysledky kontrol dospeli'!$B:$AA,COLUMN('Vysledky kontrol dospeli'!O134)-1,FALSE)</f>
        <v>0</v>
      </c>
      <c r="AA78">
        <f>VLOOKUP($A78,'Vysledky kontrol dospeli'!$B:$AA,COLUMN('Vysledky kontrol dospeli'!P134)-1,FALSE)</f>
        <v>0</v>
      </c>
      <c r="AB78">
        <f>VLOOKUP($A78,'Vysledky kontrol dospeli'!$B:$AA,COLUMN('Vysledky kontrol dospeli'!Q134)-1,FALSE)</f>
        <v>0</v>
      </c>
      <c r="AC78">
        <f>VLOOKUP($A78,'Vysledky kontrol dospeli'!$B:$AA,COLUMN('Vysledky kontrol dospeli'!R134)-1,FALSE)</f>
        <v>10</v>
      </c>
      <c r="AD78">
        <f>VLOOKUP($A78,'Vysledky kontrol dospeli'!$B:$AA,COLUMN('Vysledky kontrol dospeli'!S134)-1,FALSE)</f>
        <v>20</v>
      </c>
      <c r="AE78">
        <f>VLOOKUP($A78,'Vysledky kontrol dospeli'!$B:$AA,COLUMN('Vysledky kontrol dospeli'!T134)-1,FALSE)</f>
        <v>30</v>
      </c>
      <c r="AF78">
        <f>VLOOKUP($A78,'Vysledky kontrol dospeli'!$B:$AA,COLUMN('Vysledky kontrol dospeli'!U134)-1,FALSE)</f>
        <v>0</v>
      </c>
      <c r="AG78">
        <f>VLOOKUP($A78,'Vysledky kontrol dospeli'!$B:$AA,COLUMN('Vysledky kontrol dospeli'!V134)-1,FALSE)</f>
        <v>0</v>
      </c>
      <c r="AH78">
        <f>VLOOKUP($A78,'Vysledky kontrol dospeli'!$B:$AA,COLUMN('Vysledky kontrol dospeli'!W134)-1,FALSE)</f>
        <v>10</v>
      </c>
      <c r="AI78">
        <f>VLOOKUP($A78,'Vysledky kontrol dospeli'!$B:$AA,COLUMN('Vysledky kontrol dospeli'!X134)-1,FALSE)</f>
        <v>10</v>
      </c>
      <c r="AJ78">
        <f>VLOOKUP($A78,'Vysledky kontrol dospeli'!$B:$AA,COLUMN('Vysledky kontrol dospeli'!Y134)-1,FALSE)</f>
        <v>0</v>
      </c>
      <c r="AK78">
        <f>VLOOKUP($A78,'Vysledky kontrol dospeli'!$B:$AA,COLUMN('Vysledky kontrol dospeli'!Z134)-1,FALSE)</f>
        <v>10</v>
      </c>
      <c r="AL78">
        <f>VLOOKUP($A78,'Vysledky kontrol dospeli'!$B:$AA,COLUMN('Vysledky kontrol dospeli'!AA134)-1,FALSE)</f>
        <v>0</v>
      </c>
    </row>
    <row r="79" spans="1:38" x14ac:dyDescent="0.25">
      <c r="A79" s="4">
        <v>42</v>
      </c>
      <c r="B79" s="4" t="s">
        <v>574</v>
      </c>
      <c r="C79" s="4" t="s">
        <v>103</v>
      </c>
      <c r="D79" s="4" t="s">
        <v>575</v>
      </c>
      <c r="E79" s="4" t="s">
        <v>576</v>
      </c>
      <c r="F79" s="4" t="s">
        <v>577</v>
      </c>
      <c r="G79" s="4" t="s">
        <v>469</v>
      </c>
      <c r="H79" s="4" t="s">
        <v>470</v>
      </c>
      <c r="I79" s="17">
        <v>0.1133217592592593</v>
      </c>
      <c r="J79" s="18">
        <v>0</v>
      </c>
      <c r="K79" s="18">
        <f t="shared" si="4"/>
        <v>380</v>
      </c>
      <c r="L79" s="18">
        <f t="shared" si="5"/>
        <v>380</v>
      </c>
      <c r="M79" s="23">
        <v>15</v>
      </c>
      <c r="N79">
        <f>VLOOKUP($A79,'Vysledky kontrol dospeli'!$B:$AA,COLUMN('Vysledky kontrol dospeli'!C135)-1,FALSE)</f>
        <v>10</v>
      </c>
      <c r="O79">
        <f>VLOOKUP($A79,'Vysledky kontrol dospeli'!$B:$AA,COLUMN('Vysledky kontrol dospeli'!D135)-1,FALSE)</f>
        <v>40</v>
      </c>
      <c r="P79">
        <f>VLOOKUP($A79,'Vysledky kontrol dospeli'!$B:$AA,COLUMN('Vysledky kontrol dospeli'!E135)-1,FALSE)</f>
        <v>60</v>
      </c>
      <c r="Q79">
        <f>VLOOKUP($A79,'Vysledky kontrol dospeli'!$B:$AA,COLUMN('Vysledky kontrol dospeli'!F135)-1,FALSE)</f>
        <v>0</v>
      </c>
      <c r="R79">
        <f>VLOOKUP($A79,'Vysledky kontrol dospeli'!$B:$AA,COLUMN('Vysledky kontrol dospeli'!G135)-1,FALSE)</f>
        <v>0</v>
      </c>
      <c r="S79">
        <f>VLOOKUP($A79,'Vysledky kontrol dospeli'!$B:$AA,COLUMN('Vysledky kontrol dospeli'!H135)-1,FALSE)</f>
        <v>30</v>
      </c>
      <c r="T79">
        <f>VLOOKUP($A79,'Vysledky kontrol dospeli'!$B:$AA,COLUMN('Vysledky kontrol dospeli'!I135)-1,FALSE)</f>
        <v>70</v>
      </c>
      <c r="U79">
        <f>VLOOKUP($A79,'Vysledky kontrol dospeli'!$B:$AA,COLUMN('Vysledky kontrol dospeli'!J135)-1,FALSE)</f>
        <v>30</v>
      </c>
      <c r="V79">
        <f>VLOOKUP($A79,'Vysledky kontrol dospeli'!$B:$AA,COLUMN('Vysledky kontrol dospeli'!K135)-1,FALSE)</f>
        <v>0</v>
      </c>
      <c r="W79">
        <f>VLOOKUP($A79,'Vysledky kontrol dospeli'!$B:$AA,COLUMN('Vysledky kontrol dospeli'!L135)-1,FALSE)</f>
        <v>0</v>
      </c>
      <c r="X79">
        <f>VLOOKUP($A79,'Vysledky kontrol dospeli'!$B:$AA,COLUMN('Vysledky kontrol dospeli'!M135)-1,FALSE)</f>
        <v>0</v>
      </c>
      <c r="Y79">
        <f>VLOOKUP($A79,'Vysledky kontrol dospeli'!$B:$AA,COLUMN('Vysledky kontrol dospeli'!N135)-1,FALSE)</f>
        <v>0</v>
      </c>
      <c r="Z79">
        <f>VLOOKUP($A79,'Vysledky kontrol dospeli'!$B:$AA,COLUMN('Vysledky kontrol dospeli'!O135)-1,FALSE)</f>
        <v>0</v>
      </c>
      <c r="AA79">
        <f>VLOOKUP($A79,'Vysledky kontrol dospeli'!$B:$AA,COLUMN('Vysledky kontrol dospeli'!P135)-1,FALSE)</f>
        <v>0</v>
      </c>
      <c r="AB79">
        <f>VLOOKUP($A79,'Vysledky kontrol dospeli'!$B:$AA,COLUMN('Vysledky kontrol dospeli'!Q135)-1,FALSE)</f>
        <v>0</v>
      </c>
      <c r="AC79">
        <f>VLOOKUP($A79,'Vysledky kontrol dospeli'!$B:$AA,COLUMN('Vysledky kontrol dospeli'!R135)-1,FALSE)</f>
        <v>10</v>
      </c>
      <c r="AD79">
        <f>VLOOKUP($A79,'Vysledky kontrol dospeli'!$B:$AA,COLUMN('Vysledky kontrol dospeli'!S135)-1,FALSE)</f>
        <v>20</v>
      </c>
      <c r="AE79">
        <f>VLOOKUP($A79,'Vysledky kontrol dospeli'!$B:$AA,COLUMN('Vysledky kontrol dospeli'!T135)-1,FALSE)</f>
        <v>30</v>
      </c>
      <c r="AF79">
        <f>VLOOKUP($A79,'Vysledky kontrol dospeli'!$B:$AA,COLUMN('Vysledky kontrol dospeli'!U135)-1,FALSE)</f>
        <v>10</v>
      </c>
      <c r="AG79">
        <f>VLOOKUP($A79,'Vysledky kontrol dospeli'!$B:$AA,COLUMN('Vysledky kontrol dospeli'!V135)-1,FALSE)</f>
        <v>20</v>
      </c>
      <c r="AH79">
        <f>VLOOKUP($A79,'Vysledky kontrol dospeli'!$B:$AA,COLUMN('Vysledky kontrol dospeli'!W135)-1,FALSE)</f>
        <v>10</v>
      </c>
      <c r="AI79">
        <f>VLOOKUP($A79,'Vysledky kontrol dospeli'!$B:$AA,COLUMN('Vysledky kontrol dospeli'!X135)-1,FALSE)</f>
        <v>10</v>
      </c>
      <c r="AJ79">
        <f>VLOOKUP($A79,'Vysledky kontrol dospeli'!$B:$AA,COLUMN('Vysledky kontrol dospeli'!Y135)-1,FALSE)</f>
        <v>10</v>
      </c>
      <c r="AK79">
        <f>VLOOKUP($A79,'Vysledky kontrol dospeli'!$B:$AA,COLUMN('Vysledky kontrol dospeli'!Z135)-1,FALSE)</f>
        <v>10</v>
      </c>
      <c r="AL79">
        <f>VLOOKUP($A79,'Vysledky kontrol dospeli'!$B:$AA,COLUMN('Vysledky kontrol dospeli'!AA135)-1,FALSE)</f>
        <v>10</v>
      </c>
    </row>
    <row r="80" spans="1:38" x14ac:dyDescent="0.25">
      <c r="A80" s="4">
        <v>47</v>
      </c>
      <c r="B80" s="4" t="s">
        <v>593</v>
      </c>
      <c r="C80" s="4" t="s">
        <v>138</v>
      </c>
      <c r="D80" s="4" t="s">
        <v>594</v>
      </c>
      <c r="E80" s="4" t="s">
        <v>79</v>
      </c>
      <c r="F80" s="4" t="s">
        <v>595</v>
      </c>
      <c r="G80" s="4" t="s">
        <v>469</v>
      </c>
      <c r="H80" s="4" t="s">
        <v>470</v>
      </c>
      <c r="I80" s="17">
        <v>0.11848379629629635</v>
      </c>
      <c r="J80" s="18">
        <v>0</v>
      </c>
      <c r="K80" s="18">
        <f t="shared" si="4"/>
        <v>380</v>
      </c>
      <c r="L80" s="18">
        <f t="shared" si="5"/>
        <v>380</v>
      </c>
      <c r="M80" s="23">
        <v>16</v>
      </c>
      <c r="N80">
        <f>VLOOKUP($A80,'Vysledky kontrol dospeli'!$B:$AA,COLUMN('Vysledky kontrol dospeli'!C136)-1,FALSE)</f>
        <v>10</v>
      </c>
      <c r="O80">
        <f>VLOOKUP($A80,'Vysledky kontrol dospeli'!$B:$AA,COLUMN('Vysledky kontrol dospeli'!D136)-1,FALSE)</f>
        <v>0</v>
      </c>
      <c r="P80">
        <f>VLOOKUP($A80,'Vysledky kontrol dospeli'!$B:$AA,COLUMN('Vysledky kontrol dospeli'!E136)-1,FALSE)</f>
        <v>60</v>
      </c>
      <c r="Q80">
        <f>VLOOKUP($A80,'Vysledky kontrol dospeli'!$B:$AA,COLUMN('Vysledky kontrol dospeli'!F136)-1,FALSE)</f>
        <v>60</v>
      </c>
      <c r="R80">
        <f>VLOOKUP($A80,'Vysledky kontrol dospeli'!$B:$AA,COLUMN('Vysledky kontrol dospeli'!G136)-1,FALSE)</f>
        <v>40</v>
      </c>
      <c r="S80">
        <f>VLOOKUP($A80,'Vysledky kontrol dospeli'!$B:$AA,COLUMN('Vysledky kontrol dospeli'!H136)-1,FALSE)</f>
        <v>30</v>
      </c>
      <c r="T80">
        <f>VLOOKUP($A80,'Vysledky kontrol dospeli'!$B:$AA,COLUMN('Vysledky kontrol dospeli'!I136)-1,FALSE)</f>
        <v>0</v>
      </c>
      <c r="U80">
        <f>VLOOKUP($A80,'Vysledky kontrol dospeli'!$B:$AA,COLUMN('Vysledky kontrol dospeli'!J136)-1,FALSE)</f>
        <v>30</v>
      </c>
      <c r="V80">
        <f>VLOOKUP($A80,'Vysledky kontrol dospeli'!$B:$AA,COLUMN('Vysledky kontrol dospeli'!K136)-1,FALSE)</f>
        <v>0</v>
      </c>
      <c r="W80">
        <f>VLOOKUP($A80,'Vysledky kontrol dospeli'!$B:$AA,COLUMN('Vysledky kontrol dospeli'!L136)-1,FALSE)</f>
        <v>0</v>
      </c>
      <c r="X80">
        <f>VLOOKUP($A80,'Vysledky kontrol dospeli'!$B:$AA,COLUMN('Vysledky kontrol dospeli'!M136)-1,FALSE)</f>
        <v>20</v>
      </c>
      <c r="Y80">
        <f>VLOOKUP($A80,'Vysledky kontrol dospeli'!$B:$AA,COLUMN('Vysledky kontrol dospeli'!N136)-1,FALSE)</f>
        <v>0</v>
      </c>
      <c r="Z80">
        <f>VLOOKUP($A80,'Vysledky kontrol dospeli'!$B:$AA,COLUMN('Vysledky kontrol dospeli'!O136)-1,FALSE)</f>
        <v>0</v>
      </c>
      <c r="AA80">
        <f>VLOOKUP($A80,'Vysledky kontrol dospeli'!$B:$AA,COLUMN('Vysledky kontrol dospeli'!P136)-1,FALSE)</f>
        <v>20</v>
      </c>
      <c r="AB80">
        <f>VLOOKUP($A80,'Vysledky kontrol dospeli'!$B:$AA,COLUMN('Vysledky kontrol dospeli'!Q136)-1,FALSE)</f>
        <v>10</v>
      </c>
      <c r="AC80">
        <f>VLOOKUP($A80,'Vysledky kontrol dospeli'!$B:$AA,COLUMN('Vysledky kontrol dospeli'!R136)-1,FALSE)</f>
        <v>10</v>
      </c>
      <c r="AD80">
        <f>VLOOKUP($A80,'Vysledky kontrol dospeli'!$B:$AA,COLUMN('Vysledky kontrol dospeli'!S136)-1,FALSE)</f>
        <v>20</v>
      </c>
      <c r="AE80">
        <f>VLOOKUP($A80,'Vysledky kontrol dospeli'!$B:$AA,COLUMN('Vysledky kontrol dospeli'!T136)-1,FALSE)</f>
        <v>30</v>
      </c>
      <c r="AF80">
        <f>VLOOKUP($A80,'Vysledky kontrol dospeli'!$B:$AA,COLUMN('Vysledky kontrol dospeli'!U136)-1,FALSE)</f>
        <v>0</v>
      </c>
      <c r="AG80">
        <f>VLOOKUP($A80,'Vysledky kontrol dospeli'!$B:$AA,COLUMN('Vysledky kontrol dospeli'!V136)-1,FALSE)</f>
        <v>20</v>
      </c>
      <c r="AH80">
        <f>VLOOKUP($A80,'Vysledky kontrol dospeli'!$B:$AA,COLUMN('Vysledky kontrol dospeli'!W136)-1,FALSE)</f>
        <v>10</v>
      </c>
      <c r="AI80">
        <f>VLOOKUP($A80,'Vysledky kontrol dospeli'!$B:$AA,COLUMN('Vysledky kontrol dospeli'!X136)-1,FALSE)</f>
        <v>10</v>
      </c>
      <c r="AJ80">
        <f>VLOOKUP($A80,'Vysledky kontrol dospeli'!$B:$AA,COLUMN('Vysledky kontrol dospeli'!Y136)-1,FALSE)</f>
        <v>0</v>
      </c>
      <c r="AK80">
        <f>VLOOKUP($A80,'Vysledky kontrol dospeli'!$B:$AA,COLUMN('Vysledky kontrol dospeli'!Z136)-1,FALSE)</f>
        <v>0</v>
      </c>
      <c r="AL80">
        <f>VLOOKUP($A80,'Vysledky kontrol dospeli'!$B:$AA,COLUMN('Vysledky kontrol dospeli'!AA136)-1,FALSE)</f>
        <v>0</v>
      </c>
    </row>
    <row r="81" spans="1:38" x14ac:dyDescent="0.25">
      <c r="A81" s="4">
        <v>124</v>
      </c>
      <c r="B81" s="4" t="s">
        <v>833</v>
      </c>
      <c r="C81" s="4" t="s">
        <v>195</v>
      </c>
      <c r="D81" s="4" t="s">
        <v>834</v>
      </c>
      <c r="E81" s="4" t="s">
        <v>129</v>
      </c>
      <c r="F81" s="4" t="s">
        <v>835</v>
      </c>
      <c r="G81" s="4" t="s">
        <v>469</v>
      </c>
      <c r="H81" s="4" t="s">
        <v>470</v>
      </c>
      <c r="I81" s="17">
        <v>0.11413194444444455</v>
      </c>
      <c r="J81" s="18">
        <v>0</v>
      </c>
      <c r="K81" s="18">
        <f t="shared" si="4"/>
        <v>370</v>
      </c>
      <c r="L81" s="18">
        <f t="shared" si="5"/>
        <v>370</v>
      </c>
      <c r="M81" s="23">
        <v>17</v>
      </c>
      <c r="N81">
        <f>VLOOKUP($A81,'Vysledky kontrol dospeli'!$B:$AA,COLUMN('Vysledky kontrol dospeli'!C137)-1,FALSE)</f>
        <v>10</v>
      </c>
      <c r="O81">
        <f>VLOOKUP($A81,'Vysledky kontrol dospeli'!$B:$AA,COLUMN('Vysledky kontrol dospeli'!D137)-1,FALSE)</f>
        <v>0</v>
      </c>
      <c r="P81">
        <f>VLOOKUP($A81,'Vysledky kontrol dospeli'!$B:$AA,COLUMN('Vysledky kontrol dospeli'!E137)-1,FALSE)</f>
        <v>60</v>
      </c>
      <c r="Q81">
        <f>VLOOKUP($A81,'Vysledky kontrol dospeli'!$B:$AA,COLUMN('Vysledky kontrol dospeli'!F137)-1,FALSE)</f>
        <v>0</v>
      </c>
      <c r="R81">
        <f>VLOOKUP($A81,'Vysledky kontrol dospeli'!$B:$AA,COLUMN('Vysledky kontrol dospeli'!G137)-1,FALSE)</f>
        <v>40</v>
      </c>
      <c r="S81">
        <f>VLOOKUP($A81,'Vysledky kontrol dospeli'!$B:$AA,COLUMN('Vysledky kontrol dospeli'!H137)-1,FALSE)</f>
        <v>30</v>
      </c>
      <c r="T81">
        <f>VLOOKUP($A81,'Vysledky kontrol dospeli'!$B:$AA,COLUMN('Vysledky kontrol dospeli'!I137)-1,FALSE)</f>
        <v>70</v>
      </c>
      <c r="U81">
        <f>VLOOKUP($A81,'Vysledky kontrol dospeli'!$B:$AA,COLUMN('Vysledky kontrol dospeli'!J137)-1,FALSE)</f>
        <v>30</v>
      </c>
      <c r="V81">
        <f>VLOOKUP($A81,'Vysledky kontrol dospeli'!$B:$AA,COLUMN('Vysledky kontrol dospeli'!K137)-1,FALSE)</f>
        <v>0</v>
      </c>
      <c r="W81">
        <f>VLOOKUP($A81,'Vysledky kontrol dospeli'!$B:$AA,COLUMN('Vysledky kontrol dospeli'!L137)-1,FALSE)</f>
        <v>0</v>
      </c>
      <c r="X81">
        <f>VLOOKUP($A81,'Vysledky kontrol dospeli'!$B:$AA,COLUMN('Vysledky kontrol dospeli'!M137)-1,FALSE)</f>
        <v>0</v>
      </c>
      <c r="Y81">
        <f>VLOOKUP($A81,'Vysledky kontrol dospeli'!$B:$AA,COLUMN('Vysledky kontrol dospeli'!N137)-1,FALSE)</f>
        <v>0</v>
      </c>
      <c r="Z81">
        <f>VLOOKUP($A81,'Vysledky kontrol dospeli'!$B:$AA,COLUMN('Vysledky kontrol dospeli'!O137)-1,FALSE)</f>
        <v>0</v>
      </c>
      <c r="AA81">
        <f>VLOOKUP($A81,'Vysledky kontrol dospeli'!$B:$AA,COLUMN('Vysledky kontrol dospeli'!P137)-1,FALSE)</f>
        <v>20</v>
      </c>
      <c r="AB81">
        <f>VLOOKUP($A81,'Vysledky kontrol dospeli'!$B:$AA,COLUMN('Vysledky kontrol dospeli'!Q137)-1,FALSE)</f>
        <v>10</v>
      </c>
      <c r="AC81">
        <f>VLOOKUP($A81,'Vysledky kontrol dospeli'!$B:$AA,COLUMN('Vysledky kontrol dospeli'!R137)-1,FALSE)</f>
        <v>10</v>
      </c>
      <c r="AD81">
        <f>VLOOKUP($A81,'Vysledky kontrol dospeli'!$B:$AA,COLUMN('Vysledky kontrol dospeli'!S137)-1,FALSE)</f>
        <v>20</v>
      </c>
      <c r="AE81">
        <f>VLOOKUP($A81,'Vysledky kontrol dospeli'!$B:$AA,COLUMN('Vysledky kontrol dospeli'!T137)-1,FALSE)</f>
        <v>30</v>
      </c>
      <c r="AF81">
        <f>VLOOKUP($A81,'Vysledky kontrol dospeli'!$B:$AA,COLUMN('Vysledky kontrol dospeli'!U137)-1,FALSE)</f>
        <v>0</v>
      </c>
      <c r="AG81">
        <f>VLOOKUP($A81,'Vysledky kontrol dospeli'!$B:$AA,COLUMN('Vysledky kontrol dospeli'!V137)-1,FALSE)</f>
        <v>0</v>
      </c>
      <c r="AH81">
        <f>VLOOKUP($A81,'Vysledky kontrol dospeli'!$B:$AA,COLUMN('Vysledky kontrol dospeli'!W137)-1,FALSE)</f>
        <v>10</v>
      </c>
      <c r="AI81">
        <f>VLOOKUP($A81,'Vysledky kontrol dospeli'!$B:$AA,COLUMN('Vysledky kontrol dospeli'!X137)-1,FALSE)</f>
        <v>10</v>
      </c>
      <c r="AJ81">
        <f>VLOOKUP($A81,'Vysledky kontrol dospeli'!$B:$AA,COLUMN('Vysledky kontrol dospeli'!Y137)-1,FALSE)</f>
        <v>10</v>
      </c>
      <c r="AK81">
        <f>VLOOKUP($A81,'Vysledky kontrol dospeli'!$B:$AA,COLUMN('Vysledky kontrol dospeli'!Z137)-1,FALSE)</f>
        <v>10</v>
      </c>
      <c r="AL81">
        <f>VLOOKUP($A81,'Vysledky kontrol dospeli'!$B:$AA,COLUMN('Vysledky kontrol dospeli'!AA137)-1,FALSE)</f>
        <v>0</v>
      </c>
    </row>
    <row r="82" spans="1:38" x14ac:dyDescent="0.25">
      <c r="A82" s="4">
        <v>26</v>
      </c>
      <c r="B82" s="4" t="s">
        <v>520</v>
      </c>
      <c r="C82" s="4" t="s">
        <v>521</v>
      </c>
      <c r="D82" s="4" t="s">
        <v>522</v>
      </c>
      <c r="E82" s="4" t="s">
        <v>460</v>
      </c>
      <c r="F82" s="4" t="s">
        <v>523</v>
      </c>
      <c r="G82" s="4" t="s">
        <v>469</v>
      </c>
      <c r="H82" s="4" t="s">
        <v>470</v>
      </c>
      <c r="I82" s="17">
        <v>0.11636574074074077</v>
      </c>
      <c r="J82" s="18">
        <v>0</v>
      </c>
      <c r="K82" s="18">
        <f t="shared" si="4"/>
        <v>370</v>
      </c>
      <c r="L82" s="18">
        <f t="shared" si="5"/>
        <v>370</v>
      </c>
      <c r="M82" s="23">
        <v>18</v>
      </c>
      <c r="N82">
        <f>VLOOKUP($A82,'Vysledky kontrol dospeli'!$B:$AA,COLUMN('Vysledky kontrol dospeli'!C138)-1,FALSE)</f>
        <v>10</v>
      </c>
      <c r="O82">
        <f>VLOOKUP($A82,'Vysledky kontrol dospeli'!$B:$AA,COLUMN('Vysledky kontrol dospeli'!D138)-1,FALSE)</f>
        <v>0</v>
      </c>
      <c r="P82">
        <f>VLOOKUP($A82,'Vysledky kontrol dospeli'!$B:$AA,COLUMN('Vysledky kontrol dospeli'!E138)-1,FALSE)</f>
        <v>60</v>
      </c>
      <c r="Q82">
        <f>VLOOKUP($A82,'Vysledky kontrol dospeli'!$B:$AA,COLUMN('Vysledky kontrol dospeli'!F138)-1,FALSE)</f>
        <v>60</v>
      </c>
      <c r="R82">
        <f>VLOOKUP($A82,'Vysledky kontrol dospeli'!$B:$AA,COLUMN('Vysledky kontrol dospeli'!G138)-1,FALSE)</f>
        <v>40</v>
      </c>
      <c r="S82">
        <f>VLOOKUP($A82,'Vysledky kontrol dospeli'!$B:$AA,COLUMN('Vysledky kontrol dospeli'!H138)-1,FALSE)</f>
        <v>30</v>
      </c>
      <c r="T82">
        <f>VLOOKUP($A82,'Vysledky kontrol dospeli'!$B:$AA,COLUMN('Vysledky kontrol dospeli'!I138)-1,FALSE)</f>
        <v>70</v>
      </c>
      <c r="U82">
        <f>VLOOKUP($A82,'Vysledky kontrol dospeli'!$B:$AA,COLUMN('Vysledky kontrol dospeli'!J138)-1,FALSE)</f>
        <v>30</v>
      </c>
      <c r="V82">
        <f>VLOOKUP($A82,'Vysledky kontrol dospeli'!$B:$AA,COLUMN('Vysledky kontrol dospeli'!K138)-1,FALSE)</f>
        <v>0</v>
      </c>
      <c r="W82">
        <f>VLOOKUP($A82,'Vysledky kontrol dospeli'!$B:$AA,COLUMN('Vysledky kontrol dospeli'!L138)-1,FALSE)</f>
        <v>0</v>
      </c>
      <c r="X82">
        <f>VLOOKUP($A82,'Vysledky kontrol dospeli'!$B:$AA,COLUMN('Vysledky kontrol dospeli'!M138)-1,FALSE)</f>
        <v>0</v>
      </c>
      <c r="Y82">
        <f>VLOOKUP($A82,'Vysledky kontrol dospeli'!$B:$AA,COLUMN('Vysledky kontrol dospeli'!N138)-1,FALSE)</f>
        <v>0</v>
      </c>
      <c r="Z82">
        <f>VLOOKUP($A82,'Vysledky kontrol dospeli'!$B:$AA,COLUMN('Vysledky kontrol dospeli'!O138)-1,FALSE)</f>
        <v>0</v>
      </c>
      <c r="AA82">
        <f>VLOOKUP($A82,'Vysledky kontrol dospeli'!$B:$AA,COLUMN('Vysledky kontrol dospeli'!P138)-1,FALSE)</f>
        <v>0</v>
      </c>
      <c r="AB82">
        <f>VLOOKUP($A82,'Vysledky kontrol dospeli'!$B:$AA,COLUMN('Vysledky kontrol dospeli'!Q138)-1,FALSE)</f>
        <v>0</v>
      </c>
      <c r="AC82">
        <f>VLOOKUP($A82,'Vysledky kontrol dospeli'!$B:$AA,COLUMN('Vysledky kontrol dospeli'!R138)-1,FALSE)</f>
        <v>0</v>
      </c>
      <c r="AD82">
        <f>VLOOKUP($A82,'Vysledky kontrol dospeli'!$B:$AA,COLUMN('Vysledky kontrol dospeli'!S138)-1,FALSE)</f>
        <v>0</v>
      </c>
      <c r="AE82">
        <f>VLOOKUP($A82,'Vysledky kontrol dospeli'!$B:$AA,COLUMN('Vysledky kontrol dospeli'!T138)-1,FALSE)</f>
        <v>30</v>
      </c>
      <c r="AF82">
        <f>VLOOKUP($A82,'Vysledky kontrol dospeli'!$B:$AA,COLUMN('Vysledky kontrol dospeli'!U138)-1,FALSE)</f>
        <v>0</v>
      </c>
      <c r="AG82">
        <f>VLOOKUP($A82,'Vysledky kontrol dospeli'!$B:$AA,COLUMN('Vysledky kontrol dospeli'!V138)-1,FALSE)</f>
        <v>0</v>
      </c>
      <c r="AH82">
        <f>VLOOKUP($A82,'Vysledky kontrol dospeli'!$B:$AA,COLUMN('Vysledky kontrol dospeli'!W138)-1,FALSE)</f>
        <v>10</v>
      </c>
      <c r="AI82">
        <f>VLOOKUP($A82,'Vysledky kontrol dospeli'!$B:$AA,COLUMN('Vysledky kontrol dospeli'!X138)-1,FALSE)</f>
        <v>10</v>
      </c>
      <c r="AJ82">
        <f>VLOOKUP($A82,'Vysledky kontrol dospeli'!$B:$AA,COLUMN('Vysledky kontrol dospeli'!Y138)-1,FALSE)</f>
        <v>10</v>
      </c>
      <c r="AK82">
        <f>VLOOKUP($A82,'Vysledky kontrol dospeli'!$B:$AA,COLUMN('Vysledky kontrol dospeli'!Z138)-1,FALSE)</f>
        <v>10</v>
      </c>
      <c r="AL82">
        <f>VLOOKUP($A82,'Vysledky kontrol dospeli'!$B:$AA,COLUMN('Vysledky kontrol dospeli'!AA138)-1,FALSE)</f>
        <v>0</v>
      </c>
    </row>
    <row r="83" spans="1:38" x14ac:dyDescent="0.25">
      <c r="A83" s="4">
        <v>74</v>
      </c>
      <c r="B83" s="4" t="s">
        <v>666</v>
      </c>
      <c r="C83" s="4" t="s">
        <v>681</v>
      </c>
      <c r="D83" s="4" t="s">
        <v>682</v>
      </c>
      <c r="E83" s="4" t="s">
        <v>683</v>
      </c>
      <c r="F83" s="4" t="s">
        <v>157</v>
      </c>
      <c r="G83" s="4" t="s">
        <v>469</v>
      </c>
      <c r="H83" s="4" t="s">
        <v>684</v>
      </c>
      <c r="I83" s="17">
        <v>0.12267361111111114</v>
      </c>
      <c r="J83" s="18">
        <v>0</v>
      </c>
      <c r="K83" s="18">
        <f t="shared" si="4"/>
        <v>370</v>
      </c>
      <c r="L83" s="18">
        <f t="shared" si="5"/>
        <v>370</v>
      </c>
      <c r="M83" s="23">
        <v>19</v>
      </c>
      <c r="N83">
        <f>VLOOKUP($A83,'Vysledky kontrol dospeli'!$B:$AA,COLUMN('Vysledky kontrol dospeli'!C139)-1,FALSE)</f>
        <v>10</v>
      </c>
      <c r="O83">
        <f>VLOOKUP($A83,'Vysledky kontrol dospeli'!$B:$AA,COLUMN('Vysledky kontrol dospeli'!D139)-1,FALSE)</f>
        <v>0</v>
      </c>
      <c r="P83">
        <f>VLOOKUP($A83,'Vysledky kontrol dospeli'!$B:$AA,COLUMN('Vysledky kontrol dospeli'!E139)-1,FALSE)</f>
        <v>60</v>
      </c>
      <c r="Q83">
        <f>VLOOKUP($A83,'Vysledky kontrol dospeli'!$B:$AA,COLUMN('Vysledky kontrol dospeli'!F139)-1,FALSE)</f>
        <v>60</v>
      </c>
      <c r="R83">
        <f>VLOOKUP($A83,'Vysledky kontrol dospeli'!$B:$AA,COLUMN('Vysledky kontrol dospeli'!G139)-1,FALSE)</f>
        <v>40</v>
      </c>
      <c r="S83">
        <f>VLOOKUP($A83,'Vysledky kontrol dospeli'!$B:$AA,COLUMN('Vysledky kontrol dospeli'!H139)-1,FALSE)</f>
        <v>30</v>
      </c>
      <c r="T83">
        <f>VLOOKUP($A83,'Vysledky kontrol dospeli'!$B:$AA,COLUMN('Vysledky kontrol dospeli'!I139)-1,FALSE)</f>
        <v>70</v>
      </c>
      <c r="U83">
        <f>VLOOKUP($A83,'Vysledky kontrol dospeli'!$B:$AA,COLUMN('Vysledky kontrol dospeli'!J139)-1,FALSE)</f>
        <v>0</v>
      </c>
      <c r="V83">
        <f>VLOOKUP($A83,'Vysledky kontrol dospeli'!$B:$AA,COLUMN('Vysledky kontrol dospeli'!K139)-1,FALSE)</f>
        <v>0</v>
      </c>
      <c r="W83">
        <f>VLOOKUP($A83,'Vysledky kontrol dospeli'!$B:$AA,COLUMN('Vysledky kontrol dospeli'!L139)-1,FALSE)</f>
        <v>0</v>
      </c>
      <c r="X83">
        <f>VLOOKUP($A83,'Vysledky kontrol dospeli'!$B:$AA,COLUMN('Vysledky kontrol dospeli'!M139)-1,FALSE)</f>
        <v>20</v>
      </c>
      <c r="Y83">
        <f>VLOOKUP($A83,'Vysledky kontrol dospeli'!$B:$AA,COLUMN('Vysledky kontrol dospeli'!N139)-1,FALSE)</f>
        <v>0</v>
      </c>
      <c r="Z83">
        <f>VLOOKUP($A83,'Vysledky kontrol dospeli'!$B:$AA,COLUMN('Vysledky kontrol dospeli'!O139)-1,FALSE)</f>
        <v>0</v>
      </c>
      <c r="AA83">
        <f>VLOOKUP($A83,'Vysledky kontrol dospeli'!$B:$AA,COLUMN('Vysledky kontrol dospeli'!P139)-1,FALSE)</f>
        <v>0</v>
      </c>
      <c r="AB83">
        <f>VLOOKUP($A83,'Vysledky kontrol dospeli'!$B:$AA,COLUMN('Vysledky kontrol dospeli'!Q139)-1,FALSE)</f>
        <v>0</v>
      </c>
      <c r="AC83">
        <f>VLOOKUP($A83,'Vysledky kontrol dospeli'!$B:$AA,COLUMN('Vysledky kontrol dospeli'!R139)-1,FALSE)</f>
        <v>10</v>
      </c>
      <c r="AD83">
        <f>VLOOKUP($A83,'Vysledky kontrol dospeli'!$B:$AA,COLUMN('Vysledky kontrol dospeli'!S139)-1,FALSE)</f>
        <v>20</v>
      </c>
      <c r="AE83">
        <f>VLOOKUP($A83,'Vysledky kontrol dospeli'!$B:$AA,COLUMN('Vysledky kontrol dospeli'!T139)-1,FALSE)</f>
        <v>30</v>
      </c>
      <c r="AF83">
        <f>VLOOKUP($A83,'Vysledky kontrol dospeli'!$B:$AA,COLUMN('Vysledky kontrol dospeli'!U139)-1,FALSE)</f>
        <v>0</v>
      </c>
      <c r="AG83">
        <f>VLOOKUP($A83,'Vysledky kontrol dospeli'!$B:$AA,COLUMN('Vysledky kontrol dospeli'!V139)-1,FALSE)</f>
        <v>0</v>
      </c>
      <c r="AH83">
        <f>VLOOKUP($A83,'Vysledky kontrol dospeli'!$B:$AA,COLUMN('Vysledky kontrol dospeli'!W139)-1,FALSE)</f>
        <v>10</v>
      </c>
      <c r="AI83">
        <f>VLOOKUP($A83,'Vysledky kontrol dospeli'!$B:$AA,COLUMN('Vysledky kontrol dospeli'!X139)-1,FALSE)</f>
        <v>10</v>
      </c>
      <c r="AJ83">
        <f>VLOOKUP($A83,'Vysledky kontrol dospeli'!$B:$AA,COLUMN('Vysledky kontrol dospeli'!Y139)-1,FALSE)</f>
        <v>0</v>
      </c>
      <c r="AK83">
        <f>VLOOKUP($A83,'Vysledky kontrol dospeli'!$B:$AA,COLUMN('Vysledky kontrol dospeli'!Z139)-1,FALSE)</f>
        <v>0</v>
      </c>
      <c r="AL83">
        <f>VLOOKUP($A83,'Vysledky kontrol dospeli'!$B:$AA,COLUMN('Vysledky kontrol dospeli'!AA139)-1,FALSE)</f>
        <v>0</v>
      </c>
    </row>
    <row r="84" spans="1:38" x14ac:dyDescent="0.25">
      <c r="A84" s="4">
        <v>131</v>
      </c>
      <c r="B84" s="4" t="s">
        <v>852</v>
      </c>
      <c r="C84" s="4" t="s">
        <v>853</v>
      </c>
      <c r="D84" s="4" t="s">
        <v>854</v>
      </c>
      <c r="E84" s="4" t="s">
        <v>855</v>
      </c>
      <c r="F84" s="4" t="s">
        <v>856</v>
      </c>
      <c r="G84" s="4" t="s">
        <v>469</v>
      </c>
      <c r="H84" s="4" t="s">
        <v>470</v>
      </c>
      <c r="I84" s="17">
        <v>0.11781250000000015</v>
      </c>
      <c r="J84" s="18">
        <v>0</v>
      </c>
      <c r="K84" s="18">
        <f t="shared" si="4"/>
        <v>360</v>
      </c>
      <c r="L84" s="18">
        <f t="shared" si="5"/>
        <v>360</v>
      </c>
      <c r="M84" s="23">
        <v>20</v>
      </c>
      <c r="N84">
        <f>VLOOKUP($A84,'Vysledky kontrol dospeli'!$B:$AA,COLUMN('Vysledky kontrol dospeli'!C140)-1,FALSE)</f>
        <v>10</v>
      </c>
      <c r="O84">
        <f>VLOOKUP($A84,'Vysledky kontrol dospeli'!$B:$AA,COLUMN('Vysledky kontrol dospeli'!D140)-1,FALSE)</f>
        <v>0</v>
      </c>
      <c r="P84">
        <f>VLOOKUP($A84,'Vysledky kontrol dospeli'!$B:$AA,COLUMN('Vysledky kontrol dospeli'!E140)-1,FALSE)</f>
        <v>60</v>
      </c>
      <c r="Q84">
        <f>VLOOKUP($A84,'Vysledky kontrol dospeli'!$B:$AA,COLUMN('Vysledky kontrol dospeli'!F140)-1,FALSE)</f>
        <v>0</v>
      </c>
      <c r="R84">
        <f>VLOOKUP($A84,'Vysledky kontrol dospeli'!$B:$AA,COLUMN('Vysledky kontrol dospeli'!G140)-1,FALSE)</f>
        <v>40</v>
      </c>
      <c r="S84">
        <f>VLOOKUP($A84,'Vysledky kontrol dospeli'!$B:$AA,COLUMN('Vysledky kontrol dospeli'!H140)-1,FALSE)</f>
        <v>30</v>
      </c>
      <c r="T84">
        <f>VLOOKUP($A84,'Vysledky kontrol dospeli'!$B:$AA,COLUMN('Vysledky kontrol dospeli'!I140)-1,FALSE)</f>
        <v>70</v>
      </c>
      <c r="U84">
        <f>VLOOKUP($A84,'Vysledky kontrol dospeli'!$B:$AA,COLUMN('Vysledky kontrol dospeli'!J140)-1,FALSE)</f>
        <v>30</v>
      </c>
      <c r="V84">
        <f>VLOOKUP($A84,'Vysledky kontrol dospeli'!$B:$AA,COLUMN('Vysledky kontrol dospeli'!K140)-1,FALSE)</f>
        <v>0</v>
      </c>
      <c r="W84">
        <f>VLOOKUP($A84,'Vysledky kontrol dospeli'!$B:$AA,COLUMN('Vysledky kontrol dospeli'!L140)-1,FALSE)</f>
        <v>0</v>
      </c>
      <c r="X84">
        <f>VLOOKUP($A84,'Vysledky kontrol dospeli'!$B:$AA,COLUMN('Vysledky kontrol dospeli'!M140)-1,FALSE)</f>
        <v>0</v>
      </c>
      <c r="Y84">
        <f>VLOOKUP($A84,'Vysledky kontrol dospeli'!$B:$AA,COLUMN('Vysledky kontrol dospeli'!N140)-1,FALSE)</f>
        <v>0</v>
      </c>
      <c r="Z84">
        <f>VLOOKUP($A84,'Vysledky kontrol dospeli'!$B:$AA,COLUMN('Vysledky kontrol dospeli'!O140)-1,FALSE)</f>
        <v>0</v>
      </c>
      <c r="AA84">
        <f>VLOOKUP($A84,'Vysledky kontrol dospeli'!$B:$AA,COLUMN('Vysledky kontrol dospeli'!P140)-1,FALSE)</f>
        <v>0</v>
      </c>
      <c r="AB84">
        <f>VLOOKUP($A84,'Vysledky kontrol dospeli'!$B:$AA,COLUMN('Vysledky kontrol dospeli'!Q140)-1,FALSE)</f>
        <v>0</v>
      </c>
      <c r="AC84">
        <f>VLOOKUP($A84,'Vysledky kontrol dospeli'!$B:$AA,COLUMN('Vysledky kontrol dospeli'!R140)-1,FALSE)</f>
        <v>0</v>
      </c>
      <c r="AD84">
        <f>VLOOKUP($A84,'Vysledky kontrol dospeli'!$B:$AA,COLUMN('Vysledky kontrol dospeli'!S140)-1,FALSE)</f>
        <v>20</v>
      </c>
      <c r="AE84">
        <f>VLOOKUP($A84,'Vysledky kontrol dospeli'!$B:$AA,COLUMN('Vysledky kontrol dospeli'!T140)-1,FALSE)</f>
        <v>30</v>
      </c>
      <c r="AF84">
        <f>VLOOKUP($A84,'Vysledky kontrol dospeli'!$B:$AA,COLUMN('Vysledky kontrol dospeli'!U140)-1,FALSE)</f>
        <v>10</v>
      </c>
      <c r="AG84">
        <f>VLOOKUP($A84,'Vysledky kontrol dospeli'!$B:$AA,COLUMN('Vysledky kontrol dospeli'!V140)-1,FALSE)</f>
        <v>20</v>
      </c>
      <c r="AH84">
        <f>VLOOKUP($A84,'Vysledky kontrol dospeli'!$B:$AA,COLUMN('Vysledky kontrol dospeli'!W140)-1,FALSE)</f>
        <v>10</v>
      </c>
      <c r="AI84">
        <f>VLOOKUP($A84,'Vysledky kontrol dospeli'!$B:$AA,COLUMN('Vysledky kontrol dospeli'!X140)-1,FALSE)</f>
        <v>10</v>
      </c>
      <c r="AJ84">
        <f>VLOOKUP($A84,'Vysledky kontrol dospeli'!$B:$AA,COLUMN('Vysledky kontrol dospeli'!Y140)-1,FALSE)</f>
        <v>10</v>
      </c>
      <c r="AK84">
        <f>VLOOKUP($A84,'Vysledky kontrol dospeli'!$B:$AA,COLUMN('Vysledky kontrol dospeli'!Z140)-1,FALSE)</f>
        <v>0</v>
      </c>
      <c r="AL84">
        <f>VLOOKUP($A84,'Vysledky kontrol dospeli'!$B:$AA,COLUMN('Vysledky kontrol dospeli'!AA140)-1,FALSE)</f>
        <v>10</v>
      </c>
    </row>
    <row r="85" spans="1:38" x14ac:dyDescent="0.25">
      <c r="A85" s="4">
        <v>137</v>
      </c>
      <c r="B85" s="4" t="s">
        <v>872</v>
      </c>
      <c r="C85" s="4" t="s">
        <v>675</v>
      </c>
      <c r="D85" s="4" t="s">
        <v>873</v>
      </c>
      <c r="E85" s="4" t="s">
        <v>874</v>
      </c>
      <c r="F85" s="4" t="s">
        <v>875</v>
      </c>
      <c r="G85" s="4" t="s">
        <v>469</v>
      </c>
      <c r="H85" s="4" t="s">
        <v>470</v>
      </c>
      <c r="I85" s="17">
        <v>0.12385416666666682</v>
      </c>
      <c r="J85" s="18">
        <v>0</v>
      </c>
      <c r="K85" s="18">
        <f t="shared" si="4"/>
        <v>360</v>
      </c>
      <c r="L85" s="18">
        <f t="shared" si="5"/>
        <v>360</v>
      </c>
      <c r="M85" s="23">
        <v>21</v>
      </c>
      <c r="N85">
        <f>VLOOKUP($A85,'Vysledky kontrol dospeli'!$B:$AA,COLUMN('Vysledky kontrol dospeli'!C141)-1,FALSE)</f>
        <v>10</v>
      </c>
      <c r="O85">
        <f>VLOOKUP($A85,'Vysledky kontrol dospeli'!$B:$AA,COLUMN('Vysledky kontrol dospeli'!D141)-1,FALSE)</f>
        <v>0</v>
      </c>
      <c r="P85">
        <f>VLOOKUP($A85,'Vysledky kontrol dospeli'!$B:$AA,COLUMN('Vysledky kontrol dospeli'!E141)-1,FALSE)</f>
        <v>60</v>
      </c>
      <c r="Q85">
        <f>VLOOKUP($A85,'Vysledky kontrol dospeli'!$B:$AA,COLUMN('Vysledky kontrol dospeli'!F141)-1,FALSE)</f>
        <v>0</v>
      </c>
      <c r="R85">
        <f>VLOOKUP($A85,'Vysledky kontrol dospeli'!$B:$AA,COLUMN('Vysledky kontrol dospeli'!G141)-1,FALSE)</f>
        <v>40</v>
      </c>
      <c r="S85">
        <f>VLOOKUP($A85,'Vysledky kontrol dospeli'!$B:$AA,COLUMN('Vysledky kontrol dospeli'!H141)-1,FALSE)</f>
        <v>30</v>
      </c>
      <c r="T85">
        <f>VLOOKUP($A85,'Vysledky kontrol dospeli'!$B:$AA,COLUMN('Vysledky kontrol dospeli'!I141)-1,FALSE)</f>
        <v>70</v>
      </c>
      <c r="U85">
        <f>VLOOKUP($A85,'Vysledky kontrol dospeli'!$B:$AA,COLUMN('Vysledky kontrol dospeli'!J141)-1,FALSE)</f>
        <v>30</v>
      </c>
      <c r="V85">
        <f>VLOOKUP($A85,'Vysledky kontrol dospeli'!$B:$AA,COLUMN('Vysledky kontrol dospeli'!K141)-1,FALSE)</f>
        <v>0</v>
      </c>
      <c r="W85">
        <f>VLOOKUP($A85,'Vysledky kontrol dospeli'!$B:$AA,COLUMN('Vysledky kontrol dospeli'!L141)-1,FALSE)</f>
        <v>0</v>
      </c>
      <c r="X85">
        <f>VLOOKUP($A85,'Vysledky kontrol dospeli'!$B:$AA,COLUMN('Vysledky kontrol dospeli'!M141)-1,FALSE)</f>
        <v>0</v>
      </c>
      <c r="Y85">
        <f>VLOOKUP($A85,'Vysledky kontrol dospeli'!$B:$AA,COLUMN('Vysledky kontrol dospeli'!N141)-1,FALSE)</f>
        <v>0</v>
      </c>
      <c r="Z85">
        <f>VLOOKUP($A85,'Vysledky kontrol dospeli'!$B:$AA,COLUMN('Vysledky kontrol dospeli'!O141)-1,FALSE)</f>
        <v>0</v>
      </c>
      <c r="AA85">
        <f>VLOOKUP($A85,'Vysledky kontrol dospeli'!$B:$AA,COLUMN('Vysledky kontrol dospeli'!P141)-1,FALSE)</f>
        <v>0</v>
      </c>
      <c r="AB85">
        <f>VLOOKUP($A85,'Vysledky kontrol dospeli'!$B:$AA,COLUMN('Vysledky kontrol dospeli'!Q141)-1,FALSE)</f>
        <v>10</v>
      </c>
      <c r="AC85">
        <f>VLOOKUP($A85,'Vysledky kontrol dospeli'!$B:$AA,COLUMN('Vysledky kontrol dospeli'!R141)-1,FALSE)</f>
        <v>0</v>
      </c>
      <c r="AD85">
        <f>VLOOKUP($A85,'Vysledky kontrol dospeli'!$B:$AA,COLUMN('Vysledky kontrol dospeli'!S141)-1,FALSE)</f>
        <v>20</v>
      </c>
      <c r="AE85">
        <f>VLOOKUP($A85,'Vysledky kontrol dospeli'!$B:$AA,COLUMN('Vysledky kontrol dospeli'!T141)-1,FALSE)</f>
        <v>30</v>
      </c>
      <c r="AF85">
        <f>VLOOKUP($A85,'Vysledky kontrol dospeli'!$B:$AA,COLUMN('Vysledky kontrol dospeli'!U141)-1,FALSE)</f>
        <v>10</v>
      </c>
      <c r="AG85">
        <f>VLOOKUP($A85,'Vysledky kontrol dospeli'!$B:$AA,COLUMN('Vysledky kontrol dospeli'!V141)-1,FALSE)</f>
        <v>20</v>
      </c>
      <c r="AH85">
        <f>VLOOKUP($A85,'Vysledky kontrol dospeli'!$B:$AA,COLUMN('Vysledky kontrol dospeli'!W141)-1,FALSE)</f>
        <v>10</v>
      </c>
      <c r="AI85">
        <f>VLOOKUP($A85,'Vysledky kontrol dospeli'!$B:$AA,COLUMN('Vysledky kontrol dospeli'!X141)-1,FALSE)</f>
        <v>10</v>
      </c>
      <c r="AJ85">
        <f>VLOOKUP($A85,'Vysledky kontrol dospeli'!$B:$AA,COLUMN('Vysledky kontrol dospeli'!Y141)-1,FALSE)</f>
        <v>10</v>
      </c>
      <c r="AK85">
        <f>VLOOKUP($A85,'Vysledky kontrol dospeli'!$B:$AA,COLUMN('Vysledky kontrol dospeli'!Z141)-1,FALSE)</f>
        <v>0</v>
      </c>
      <c r="AL85">
        <f>VLOOKUP($A85,'Vysledky kontrol dospeli'!$B:$AA,COLUMN('Vysledky kontrol dospeli'!AA141)-1,FALSE)</f>
        <v>0</v>
      </c>
    </row>
    <row r="86" spans="1:38" x14ac:dyDescent="0.25">
      <c r="A86" s="4">
        <v>97</v>
      </c>
      <c r="B86" s="4" t="s">
        <v>751</v>
      </c>
      <c r="C86" s="4" t="s">
        <v>230</v>
      </c>
      <c r="D86" s="4" t="s">
        <v>752</v>
      </c>
      <c r="E86" s="4" t="s">
        <v>112</v>
      </c>
      <c r="F86" s="4" t="s">
        <v>753</v>
      </c>
      <c r="G86" s="4" t="s">
        <v>469</v>
      </c>
      <c r="H86" s="4" t="s">
        <v>470</v>
      </c>
      <c r="I86" s="17">
        <v>0.1200925925925927</v>
      </c>
      <c r="J86" s="18">
        <v>0</v>
      </c>
      <c r="K86" s="18">
        <f t="shared" si="4"/>
        <v>350</v>
      </c>
      <c r="L86" s="18">
        <f t="shared" si="5"/>
        <v>350</v>
      </c>
      <c r="M86" s="23">
        <v>22</v>
      </c>
      <c r="N86">
        <f>VLOOKUP($A86,'Vysledky kontrol dospeli'!$B:$AA,COLUMN('Vysledky kontrol dospeli'!C142)-1,FALSE)</f>
        <v>10</v>
      </c>
      <c r="O86">
        <f>VLOOKUP($A86,'Vysledky kontrol dospeli'!$B:$AA,COLUMN('Vysledky kontrol dospeli'!D142)-1,FALSE)</f>
        <v>0</v>
      </c>
      <c r="P86">
        <f>VLOOKUP($A86,'Vysledky kontrol dospeli'!$B:$AA,COLUMN('Vysledky kontrol dospeli'!E142)-1,FALSE)</f>
        <v>0</v>
      </c>
      <c r="Q86">
        <f>VLOOKUP($A86,'Vysledky kontrol dospeli'!$B:$AA,COLUMN('Vysledky kontrol dospeli'!F142)-1,FALSE)</f>
        <v>60</v>
      </c>
      <c r="R86">
        <f>VLOOKUP($A86,'Vysledky kontrol dospeli'!$B:$AA,COLUMN('Vysledky kontrol dospeli'!G142)-1,FALSE)</f>
        <v>40</v>
      </c>
      <c r="S86">
        <f>VLOOKUP($A86,'Vysledky kontrol dospeli'!$B:$AA,COLUMN('Vysledky kontrol dospeli'!H142)-1,FALSE)</f>
        <v>30</v>
      </c>
      <c r="T86">
        <f>VLOOKUP($A86,'Vysledky kontrol dospeli'!$B:$AA,COLUMN('Vysledky kontrol dospeli'!I142)-1,FALSE)</f>
        <v>70</v>
      </c>
      <c r="U86">
        <f>VLOOKUP($A86,'Vysledky kontrol dospeli'!$B:$AA,COLUMN('Vysledky kontrol dospeli'!J142)-1,FALSE)</f>
        <v>30</v>
      </c>
      <c r="V86">
        <f>VLOOKUP($A86,'Vysledky kontrol dospeli'!$B:$AA,COLUMN('Vysledky kontrol dospeli'!K142)-1,FALSE)</f>
        <v>0</v>
      </c>
      <c r="W86">
        <f>VLOOKUP($A86,'Vysledky kontrol dospeli'!$B:$AA,COLUMN('Vysledky kontrol dospeli'!L142)-1,FALSE)</f>
        <v>10</v>
      </c>
      <c r="X86">
        <f>VLOOKUP($A86,'Vysledky kontrol dospeli'!$B:$AA,COLUMN('Vysledky kontrol dospeli'!M142)-1,FALSE)</f>
        <v>20</v>
      </c>
      <c r="Y86">
        <f>VLOOKUP($A86,'Vysledky kontrol dospeli'!$B:$AA,COLUMN('Vysledky kontrol dospeli'!N142)-1,FALSE)</f>
        <v>0</v>
      </c>
      <c r="Z86">
        <f>VLOOKUP($A86,'Vysledky kontrol dospeli'!$B:$AA,COLUMN('Vysledky kontrol dospeli'!O142)-1,FALSE)</f>
        <v>20</v>
      </c>
      <c r="AA86">
        <f>VLOOKUP($A86,'Vysledky kontrol dospeli'!$B:$AA,COLUMN('Vysledky kontrol dospeli'!P142)-1,FALSE)</f>
        <v>0</v>
      </c>
      <c r="AB86">
        <f>VLOOKUP($A86,'Vysledky kontrol dospeli'!$B:$AA,COLUMN('Vysledky kontrol dospeli'!Q142)-1,FALSE)</f>
        <v>10</v>
      </c>
      <c r="AC86">
        <f>VLOOKUP($A86,'Vysledky kontrol dospeli'!$B:$AA,COLUMN('Vysledky kontrol dospeli'!R142)-1,FALSE)</f>
        <v>0</v>
      </c>
      <c r="AD86">
        <f>VLOOKUP($A86,'Vysledky kontrol dospeli'!$B:$AA,COLUMN('Vysledky kontrol dospeli'!S142)-1,FALSE)</f>
        <v>0</v>
      </c>
      <c r="AE86">
        <f>VLOOKUP($A86,'Vysledky kontrol dospeli'!$B:$AA,COLUMN('Vysledky kontrol dospeli'!T142)-1,FALSE)</f>
        <v>30</v>
      </c>
      <c r="AF86">
        <f>VLOOKUP($A86,'Vysledky kontrol dospeli'!$B:$AA,COLUMN('Vysledky kontrol dospeli'!U142)-1,FALSE)</f>
        <v>0</v>
      </c>
      <c r="AG86">
        <f>VLOOKUP($A86,'Vysledky kontrol dospeli'!$B:$AA,COLUMN('Vysledky kontrol dospeli'!V142)-1,FALSE)</f>
        <v>0</v>
      </c>
      <c r="AH86">
        <f>VLOOKUP($A86,'Vysledky kontrol dospeli'!$B:$AA,COLUMN('Vysledky kontrol dospeli'!W142)-1,FALSE)</f>
        <v>0</v>
      </c>
      <c r="AI86">
        <f>VLOOKUP($A86,'Vysledky kontrol dospeli'!$B:$AA,COLUMN('Vysledky kontrol dospeli'!X142)-1,FALSE)</f>
        <v>10</v>
      </c>
      <c r="AJ86">
        <f>VLOOKUP($A86,'Vysledky kontrol dospeli'!$B:$AA,COLUMN('Vysledky kontrol dospeli'!Y142)-1,FALSE)</f>
        <v>10</v>
      </c>
      <c r="AK86">
        <f>VLOOKUP($A86,'Vysledky kontrol dospeli'!$B:$AA,COLUMN('Vysledky kontrol dospeli'!Z142)-1,FALSE)</f>
        <v>0</v>
      </c>
      <c r="AL86">
        <f>VLOOKUP($A86,'Vysledky kontrol dospeli'!$B:$AA,COLUMN('Vysledky kontrol dospeli'!AA142)-1,FALSE)</f>
        <v>0</v>
      </c>
    </row>
    <row r="87" spans="1:38" x14ac:dyDescent="0.25">
      <c r="A87" s="4">
        <v>133</v>
      </c>
      <c r="B87" s="4" t="s">
        <v>860</v>
      </c>
      <c r="C87" s="4" t="s">
        <v>230</v>
      </c>
      <c r="D87" s="4" t="s">
        <v>861</v>
      </c>
      <c r="E87" s="4" t="s">
        <v>862</v>
      </c>
      <c r="F87" s="4" t="s">
        <v>863</v>
      </c>
      <c r="G87" s="4" t="s">
        <v>469</v>
      </c>
      <c r="H87" s="4" t="s">
        <v>470</v>
      </c>
      <c r="I87" s="17">
        <v>0.12078703703703719</v>
      </c>
      <c r="J87" s="18">
        <v>0</v>
      </c>
      <c r="K87" s="18">
        <f t="shared" si="4"/>
        <v>350</v>
      </c>
      <c r="L87" s="18">
        <f t="shared" si="5"/>
        <v>350</v>
      </c>
      <c r="M87" s="23">
        <v>23</v>
      </c>
      <c r="N87">
        <f>VLOOKUP($A87,'Vysledky kontrol dospeli'!$B:$AA,COLUMN('Vysledky kontrol dospeli'!C143)-1,FALSE)</f>
        <v>10</v>
      </c>
      <c r="O87">
        <f>VLOOKUP($A87,'Vysledky kontrol dospeli'!$B:$AA,COLUMN('Vysledky kontrol dospeli'!D143)-1,FALSE)</f>
        <v>0</v>
      </c>
      <c r="P87">
        <f>VLOOKUP($A87,'Vysledky kontrol dospeli'!$B:$AA,COLUMN('Vysledky kontrol dospeli'!E143)-1,FALSE)</f>
        <v>60</v>
      </c>
      <c r="Q87">
        <f>VLOOKUP($A87,'Vysledky kontrol dospeli'!$B:$AA,COLUMN('Vysledky kontrol dospeli'!F143)-1,FALSE)</f>
        <v>0</v>
      </c>
      <c r="R87">
        <f>VLOOKUP($A87,'Vysledky kontrol dospeli'!$B:$AA,COLUMN('Vysledky kontrol dospeli'!G143)-1,FALSE)</f>
        <v>40</v>
      </c>
      <c r="S87">
        <f>VLOOKUP($A87,'Vysledky kontrol dospeli'!$B:$AA,COLUMN('Vysledky kontrol dospeli'!H143)-1,FALSE)</f>
        <v>30</v>
      </c>
      <c r="T87">
        <f>VLOOKUP($A87,'Vysledky kontrol dospeli'!$B:$AA,COLUMN('Vysledky kontrol dospeli'!I143)-1,FALSE)</f>
        <v>70</v>
      </c>
      <c r="U87">
        <f>VLOOKUP($A87,'Vysledky kontrol dospeli'!$B:$AA,COLUMN('Vysledky kontrol dospeli'!J143)-1,FALSE)</f>
        <v>0</v>
      </c>
      <c r="V87">
        <f>VLOOKUP($A87,'Vysledky kontrol dospeli'!$B:$AA,COLUMN('Vysledky kontrol dospeli'!K143)-1,FALSE)</f>
        <v>0</v>
      </c>
      <c r="W87">
        <f>VLOOKUP($A87,'Vysledky kontrol dospeli'!$B:$AA,COLUMN('Vysledky kontrol dospeli'!L143)-1,FALSE)</f>
        <v>0</v>
      </c>
      <c r="X87">
        <f>VLOOKUP($A87,'Vysledky kontrol dospeli'!$B:$AA,COLUMN('Vysledky kontrol dospeli'!M143)-1,FALSE)</f>
        <v>0</v>
      </c>
      <c r="Y87">
        <f>VLOOKUP($A87,'Vysledky kontrol dospeli'!$B:$AA,COLUMN('Vysledky kontrol dospeli'!N143)-1,FALSE)</f>
        <v>0</v>
      </c>
      <c r="Z87">
        <f>VLOOKUP($A87,'Vysledky kontrol dospeli'!$B:$AA,COLUMN('Vysledky kontrol dospeli'!O143)-1,FALSE)</f>
        <v>0</v>
      </c>
      <c r="AA87">
        <f>VLOOKUP($A87,'Vysledky kontrol dospeli'!$B:$AA,COLUMN('Vysledky kontrol dospeli'!P143)-1,FALSE)</f>
        <v>0</v>
      </c>
      <c r="AB87">
        <f>VLOOKUP($A87,'Vysledky kontrol dospeli'!$B:$AA,COLUMN('Vysledky kontrol dospeli'!Q143)-1,FALSE)</f>
        <v>0</v>
      </c>
      <c r="AC87">
        <f>VLOOKUP($A87,'Vysledky kontrol dospeli'!$B:$AA,COLUMN('Vysledky kontrol dospeli'!R143)-1,FALSE)</f>
        <v>10</v>
      </c>
      <c r="AD87">
        <f>VLOOKUP($A87,'Vysledky kontrol dospeli'!$B:$AA,COLUMN('Vysledky kontrol dospeli'!S143)-1,FALSE)</f>
        <v>20</v>
      </c>
      <c r="AE87">
        <f>VLOOKUP($A87,'Vysledky kontrol dospeli'!$B:$AA,COLUMN('Vysledky kontrol dospeli'!T143)-1,FALSE)</f>
        <v>30</v>
      </c>
      <c r="AF87">
        <f>VLOOKUP($A87,'Vysledky kontrol dospeli'!$B:$AA,COLUMN('Vysledky kontrol dospeli'!U143)-1,FALSE)</f>
        <v>10</v>
      </c>
      <c r="AG87">
        <f>VLOOKUP($A87,'Vysledky kontrol dospeli'!$B:$AA,COLUMN('Vysledky kontrol dospeli'!V143)-1,FALSE)</f>
        <v>20</v>
      </c>
      <c r="AH87">
        <f>VLOOKUP($A87,'Vysledky kontrol dospeli'!$B:$AA,COLUMN('Vysledky kontrol dospeli'!W143)-1,FALSE)</f>
        <v>10</v>
      </c>
      <c r="AI87">
        <f>VLOOKUP($A87,'Vysledky kontrol dospeli'!$B:$AA,COLUMN('Vysledky kontrol dospeli'!X143)-1,FALSE)</f>
        <v>10</v>
      </c>
      <c r="AJ87">
        <f>VLOOKUP($A87,'Vysledky kontrol dospeli'!$B:$AA,COLUMN('Vysledky kontrol dospeli'!Y143)-1,FALSE)</f>
        <v>10</v>
      </c>
      <c r="AK87">
        <f>VLOOKUP($A87,'Vysledky kontrol dospeli'!$B:$AA,COLUMN('Vysledky kontrol dospeli'!Z143)-1,FALSE)</f>
        <v>10</v>
      </c>
      <c r="AL87">
        <f>VLOOKUP($A87,'Vysledky kontrol dospeli'!$B:$AA,COLUMN('Vysledky kontrol dospeli'!AA143)-1,FALSE)</f>
        <v>10</v>
      </c>
    </row>
    <row r="88" spans="1:38" x14ac:dyDescent="0.25">
      <c r="A88" s="4">
        <v>135</v>
      </c>
      <c r="B88" s="4" t="s">
        <v>819</v>
      </c>
      <c r="C88" s="4" t="s">
        <v>147</v>
      </c>
      <c r="D88" s="4" t="s">
        <v>867</v>
      </c>
      <c r="E88" s="4" t="s">
        <v>628</v>
      </c>
      <c r="F88" s="4" t="s">
        <v>868</v>
      </c>
      <c r="G88" s="4" t="s">
        <v>469</v>
      </c>
      <c r="H88" s="4" t="s">
        <v>470</v>
      </c>
      <c r="I88" s="17">
        <v>0.12160879629629645</v>
      </c>
      <c r="J88" s="18">
        <v>0</v>
      </c>
      <c r="K88" s="18">
        <f t="shared" si="4"/>
        <v>340</v>
      </c>
      <c r="L88" s="18">
        <f t="shared" si="5"/>
        <v>340</v>
      </c>
      <c r="M88" s="23">
        <v>24</v>
      </c>
      <c r="N88">
        <f>VLOOKUP($A88,'Vysledky kontrol dospeli'!$B:$AA,COLUMN('Vysledky kontrol dospeli'!C144)-1,FALSE)</f>
        <v>10</v>
      </c>
      <c r="O88">
        <f>VLOOKUP($A88,'Vysledky kontrol dospeli'!$B:$AA,COLUMN('Vysledky kontrol dospeli'!D144)-1,FALSE)</f>
        <v>0</v>
      </c>
      <c r="P88">
        <f>VLOOKUP($A88,'Vysledky kontrol dospeli'!$B:$AA,COLUMN('Vysledky kontrol dospeli'!E144)-1,FALSE)</f>
        <v>60</v>
      </c>
      <c r="Q88">
        <f>VLOOKUP($A88,'Vysledky kontrol dospeli'!$B:$AA,COLUMN('Vysledky kontrol dospeli'!F144)-1,FALSE)</f>
        <v>0</v>
      </c>
      <c r="R88">
        <f>VLOOKUP($A88,'Vysledky kontrol dospeli'!$B:$AA,COLUMN('Vysledky kontrol dospeli'!G144)-1,FALSE)</f>
        <v>40</v>
      </c>
      <c r="S88">
        <f>VLOOKUP($A88,'Vysledky kontrol dospeli'!$B:$AA,COLUMN('Vysledky kontrol dospeli'!H144)-1,FALSE)</f>
        <v>30</v>
      </c>
      <c r="T88">
        <f>VLOOKUP($A88,'Vysledky kontrol dospeli'!$B:$AA,COLUMN('Vysledky kontrol dospeli'!I144)-1,FALSE)</f>
        <v>70</v>
      </c>
      <c r="U88">
        <f>VLOOKUP($A88,'Vysledky kontrol dospeli'!$B:$AA,COLUMN('Vysledky kontrol dospeli'!J144)-1,FALSE)</f>
        <v>30</v>
      </c>
      <c r="V88">
        <f>VLOOKUP($A88,'Vysledky kontrol dospeli'!$B:$AA,COLUMN('Vysledky kontrol dospeli'!K144)-1,FALSE)</f>
        <v>0</v>
      </c>
      <c r="W88">
        <f>VLOOKUP($A88,'Vysledky kontrol dospeli'!$B:$AA,COLUMN('Vysledky kontrol dospeli'!L144)-1,FALSE)</f>
        <v>0</v>
      </c>
      <c r="X88">
        <f>VLOOKUP($A88,'Vysledky kontrol dospeli'!$B:$AA,COLUMN('Vysledky kontrol dospeli'!M144)-1,FALSE)</f>
        <v>0</v>
      </c>
      <c r="Y88">
        <f>VLOOKUP($A88,'Vysledky kontrol dospeli'!$B:$AA,COLUMN('Vysledky kontrol dospeli'!N144)-1,FALSE)</f>
        <v>0</v>
      </c>
      <c r="Z88">
        <f>VLOOKUP($A88,'Vysledky kontrol dospeli'!$B:$AA,COLUMN('Vysledky kontrol dospeli'!O144)-1,FALSE)</f>
        <v>0</v>
      </c>
      <c r="AA88">
        <f>VLOOKUP($A88,'Vysledky kontrol dospeli'!$B:$AA,COLUMN('Vysledky kontrol dospeli'!P144)-1,FALSE)</f>
        <v>0</v>
      </c>
      <c r="AB88">
        <f>VLOOKUP($A88,'Vysledky kontrol dospeli'!$B:$AA,COLUMN('Vysledky kontrol dospeli'!Q144)-1,FALSE)</f>
        <v>0</v>
      </c>
      <c r="AC88">
        <f>VLOOKUP($A88,'Vysledky kontrol dospeli'!$B:$AA,COLUMN('Vysledky kontrol dospeli'!R144)-1,FALSE)</f>
        <v>0</v>
      </c>
      <c r="AD88">
        <f>VLOOKUP($A88,'Vysledky kontrol dospeli'!$B:$AA,COLUMN('Vysledky kontrol dospeli'!S144)-1,FALSE)</f>
        <v>0</v>
      </c>
      <c r="AE88">
        <f>VLOOKUP($A88,'Vysledky kontrol dospeli'!$B:$AA,COLUMN('Vysledky kontrol dospeli'!T144)-1,FALSE)</f>
        <v>30</v>
      </c>
      <c r="AF88">
        <f>VLOOKUP($A88,'Vysledky kontrol dospeli'!$B:$AA,COLUMN('Vysledky kontrol dospeli'!U144)-1,FALSE)</f>
        <v>10</v>
      </c>
      <c r="AG88">
        <f>VLOOKUP($A88,'Vysledky kontrol dospeli'!$B:$AA,COLUMN('Vysledky kontrol dospeli'!V144)-1,FALSE)</f>
        <v>20</v>
      </c>
      <c r="AH88">
        <f>VLOOKUP($A88,'Vysledky kontrol dospeli'!$B:$AA,COLUMN('Vysledky kontrol dospeli'!W144)-1,FALSE)</f>
        <v>10</v>
      </c>
      <c r="AI88">
        <f>VLOOKUP($A88,'Vysledky kontrol dospeli'!$B:$AA,COLUMN('Vysledky kontrol dospeli'!X144)-1,FALSE)</f>
        <v>10</v>
      </c>
      <c r="AJ88">
        <f>VLOOKUP($A88,'Vysledky kontrol dospeli'!$B:$AA,COLUMN('Vysledky kontrol dospeli'!Y144)-1,FALSE)</f>
        <v>10</v>
      </c>
      <c r="AK88">
        <f>VLOOKUP($A88,'Vysledky kontrol dospeli'!$B:$AA,COLUMN('Vysledky kontrol dospeli'!Z144)-1,FALSE)</f>
        <v>10</v>
      </c>
      <c r="AL88">
        <f>VLOOKUP($A88,'Vysledky kontrol dospeli'!$B:$AA,COLUMN('Vysledky kontrol dospeli'!AA144)-1,FALSE)</f>
        <v>0</v>
      </c>
    </row>
    <row r="89" spans="1:38" x14ac:dyDescent="0.25">
      <c r="A89" s="4">
        <v>15</v>
      </c>
      <c r="B89" s="4" t="s">
        <v>485</v>
      </c>
      <c r="C89" s="4" t="s">
        <v>103</v>
      </c>
      <c r="D89" s="4" t="s">
        <v>486</v>
      </c>
      <c r="E89" s="4" t="s">
        <v>487</v>
      </c>
      <c r="F89" s="4" t="s">
        <v>488</v>
      </c>
      <c r="G89" s="4" t="s">
        <v>469</v>
      </c>
      <c r="H89" s="4" t="s">
        <v>470</v>
      </c>
      <c r="I89" s="17">
        <v>0.12568287037037038</v>
      </c>
      <c r="J89" s="18">
        <v>10</v>
      </c>
      <c r="K89" s="18">
        <f t="shared" si="4"/>
        <v>350</v>
      </c>
      <c r="L89" s="18">
        <f t="shared" si="5"/>
        <v>340</v>
      </c>
      <c r="M89" s="23">
        <v>25</v>
      </c>
      <c r="N89">
        <f>VLOOKUP($A89,'Vysledky kontrol dospeli'!$B:$AA,COLUMN('Vysledky kontrol dospeli'!C145)-1,FALSE)</f>
        <v>10</v>
      </c>
      <c r="O89">
        <f>VLOOKUP($A89,'Vysledky kontrol dospeli'!$B:$AA,COLUMN('Vysledky kontrol dospeli'!D145)-1,FALSE)</f>
        <v>0</v>
      </c>
      <c r="P89">
        <f>VLOOKUP($A89,'Vysledky kontrol dospeli'!$B:$AA,COLUMN('Vysledky kontrol dospeli'!E145)-1,FALSE)</f>
        <v>60</v>
      </c>
      <c r="Q89">
        <f>VLOOKUP($A89,'Vysledky kontrol dospeli'!$B:$AA,COLUMN('Vysledky kontrol dospeli'!F145)-1,FALSE)</f>
        <v>0</v>
      </c>
      <c r="R89">
        <f>VLOOKUP($A89,'Vysledky kontrol dospeli'!$B:$AA,COLUMN('Vysledky kontrol dospeli'!G145)-1,FALSE)</f>
        <v>40</v>
      </c>
      <c r="S89">
        <f>VLOOKUP($A89,'Vysledky kontrol dospeli'!$B:$AA,COLUMN('Vysledky kontrol dospeli'!H145)-1,FALSE)</f>
        <v>30</v>
      </c>
      <c r="T89">
        <f>VLOOKUP($A89,'Vysledky kontrol dospeli'!$B:$AA,COLUMN('Vysledky kontrol dospeli'!I145)-1,FALSE)</f>
        <v>70</v>
      </c>
      <c r="U89">
        <f>VLOOKUP($A89,'Vysledky kontrol dospeli'!$B:$AA,COLUMN('Vysledky kontrol dospeli'!J145)-1,FALSE)</f>
        <v>0</v>
      </c>
      <c r="V89">
        <f>VLOOKUP($A89,'Vysledky kontrol dospeli'!$B:$AA,COLUMN('Vysledky kontrol dospeli'!K145)-1,FALSE)</f>
        <v>0</v>
      </c>
      <c r="W89">
        <f>VLOOKUP($A89,'Vysledky kontrol dospeli'!$B:$AA,COLUMN('Vysledky kontrol dospeli'!L145)-1,FALSE)</f>
        <v>0</v>
      </c>
      <c r="X89">
        <f>VLOOKUP($A89,'Vysledky kontrol dospeli'!$B:$AA,COLUMN('Vysledky kontrol dospeli'!M145)-1,FALSE)</f>
        <v>0</v>
      </c>
      <c r="Y89">
        <f>VLOOKUP($A89,'Vysledky kontrol dospeli'!$B:$AA,COLUMN('Vysledky kontrol dospeli'!N145)-1,FALSE)</f>
        <v>0</v>
      </c>
      <c r="Z89">
        <f>VLOOKUP($A89,'Vysledky kontrol dospeli'!$B:$AA,COLUMN('Vysledky kontrol dospeli'!O145)-1,FALSE)</f>
        <v>0</v>
      </c>
      <c r="AA89">
        <f>VLOOKUP($A89,'Vysledky kontrol dospeli'!$B:$AA,COLUMN('Vysledky kontrol dospeli'!P145)-1,FALSE)</f>
        <v>20</v>
      </c>
      <c r="AB89">
        <f>VLOOKUP($A89,'Vysledky kontrol dospeli'!$B:$AA,COLUMN('Vysledky kontrol dospeli'!Q145)-1,FALSE)</f>
        <v>10</v>
      </c>
      <c r="AC89">
        <f>VLOOKUP($A89,'Vysledky kontrol dospeli'!$B:$AA,COLUMN('Vysledky kontrol dospeli'!R145)-1,FALSE)</f>
        <v>10</v>
      </c>
      <c r="AD89">
        <f>VLOOKUP($A89,'Vysledky kontrol dospeli'!$B:$AA,COLUMN('Vysledky kontrol dospeli'!S145)-1,FALSE)</f>
        <v>20</v>
      </c>
      <c r="AE89">
        <f>VLOOKUP($A89,'Vysledky kontrol dospeli'!$B:$AA,COLUMN('Vysledky kontrol dospeli'!T145)-1,FALSE)</f>
        <v>30</v>
      </c>
      <c r="AF89">
        <f>VLOOKUP($A89,'Vysledky kontrol dospeli'!$B:$AA,COLUMN('Vysledky kontrol dospeli'!U145)-1,FALSE)</f>
        <v>10</v>
      </c>
      <c r="AG89">
        <f>VLOOKUP($A89,'Vysledky kontrol dospeli'!$B:$AA,COLUMN('Vysledky kontrol dospeli'!V145)-1,FALSE)</f>
        <v>20</v>
      </c>
      <c r="AH89">
        <f>VLOOKUP($A89,'Vysledky kontrol dospeli'!$B:$AA,COLUMN('Vysledky kontrol dospeli'!W145)-1,FALSE)</f>
        <v>0</v>
      </c>
      <c r="AI89">
        <f>VLOOKUP($A89,'Vysledky kontrol dospeli'!$B:$AA,COLUMN('Vysledky kontrol dospeli'!X145)-1,FALSE)</f>
        <v>10</v>
      </c>
      <c r="AJ89">
        <f>VLOOKUP($A89,'Vysledky kontrol dospeli'!$B:$AA,COLUMN('Vysledky kontrol dospeli'!Y145)-1,FALSE)</f>
        <v>0</v>
      </c>
      <c r="AK89">
        <f>VLOOKUP($A89,'Vysledky kontrol dospeli'!$B:$AA,COLUMN('Vysledky kontrol dospeli'!Z145)-1,FALSE)</f>
        <v>0</v>
      </c>
      <c r="AL89">
        <f>VLOOKUP($A89,'Vysledky kontrol dospeli'!$B:$AA,COLUMN('Vysledky kontrol dospeli'!AA145)-1,FALSE)</f>
        <v>10</v>
      </c>
    </row>
    <row r="90" spans="1:38" x14ac:dyDescent="0.25">
      <c r="A90" s="4">
        <v>14</v>
      </c>
      <c r="B90" s="4" t="s">
        <v>482</v>
      </c>
      <c r="C90" s="4" t="s">
        <v>103</v>
      </c>
      <c r="D90" s="4" t="s">
        <v>483</v>
      </c>
      <c r="E90" s="4" t="s">
        <v>484</v>
      </c>
      <c r="F90" s="4"/>
      <c r="G90" s="4" t="s">
        <v>469</v>
      </c>
      <c r="H90" s="4" t="s">
        <v>470</v>
      </c>
      <c r="I90" s="17">
        <v>0.12633101851851852</v>
      </c>
      <c r="J90" s="18">
        <v>20</v>
      </c>
      <c r="K90" s="18">
        <f t="shared" si="4"/>
        <v>360</v>
      </c>
      <c r="L90" s="18">
        <f t="shared" si="5"/>
        <v>340</v>
      </c>
      <c r="M90" s="23">
        <v>26</v>
      </c>
      <c r="N90">
        <f>VLOOKUP($A90,'Vysledky kontrol dospeli'!$B:$AA,COLUMN('Vysledky kontrol dospeli'!C146)-1,FALSE)</f>
        <v>10</v>
      </c>
      <c r="O90">
        <f>VLOOKUP($A90,'Vysledky kontrol dospeli'!$B:$AA,COLUMN('Vysledky kontrol dospeli'!D146)-1,FALSE)</f>
        <v>0</v>
      </c>
      <c r="P90">
        <f>VLOOKUP($A90,'Vysledky kontrol dospeli'!$B:$AA,COLUMN('Vysledky kontrol dospeli'!E146)-1,FALSE)</f>
        <v>60</v>
      </c>
      <c r="Q90">
        <f>VLOOKUP($A90,'Vysledky kontrol dospeli'!$B:$AA,COLUMN('Vysledky kontrol dospeli'!F146)-1,FALSE)</f>
        <v>0</v>
      </c>
      <c r="R90">
        <f>VLOOKUP($A90,'Vysledky kontrol dospeli'!$B:$AA,COLUMN('Vysledky kontrol dospeli'!G146)-1,FALSE)</f>
        <v>40</v>
      </c>
      <c r="S90">
        <f>VLOOKUP($A90,'Vysledky kontrol dospeli'!$B:$AA,COLUMN('Vysledky kontrol dospeli'!H146)-1,FALSE)</f>
        <v>30</v>
      </c>
      <c r="T90">
        <f>VLOOKUP($A90,'Vysledky kontrol dospeli'!$B:$AA,COLUMN('Vysledky kontrol dospeli'!I146)-1,FALSE)</f>
        <v>70</v>
      </c>
      <c r="U90">
        <f>VLOOKUP($A90,'Vysledky kontrol dospeli'!$B:$AA,COLUMN('Vysledky kontrol dospeli'!J146)-1,FALSE)</f>
        <v>0</v>
      </c>
      <c r="V90">
        <f>VLOOKUP($A90,'Vysledky kontrol dospeli'!$B:$AA,COLUMN('Vysledky kontrol dospeli'!K146)-1,FALSE)</f>
        <v>0</v>
      </c>
      <c r="W90">
        <f>VLOOKUP($A90,'Vysledky kontrol dospeli'!$B:$AA,COLUMN('Vysledky kontrol dospeli'!L146)-1,FALSE)</f>
        <v>0</v>
      </c>
      <c r="X90">
        <f>VLOOKUP($A90,'Vysledky kontrol dospeli'!$B:$AA,COLUMN('Vysledky kontrol dospeli'!M146)-1,FALSE)</f>
        <v>0</v>
      </c>
      <c r="Y90">
        <f>VLOOKUP($A90,'Vysledky kontrol dospeli'!$B:$AA,COLUMN('Vysledky kontrol dospeli'!N146)-1,FALSE)</f>
        <v>0</v>
      </c>
      <c r="Z90">
        <f>VLOOKUP($A90,'Vysledky kontrol dospeli'!$B:$AA,COLUMN('Vysledky kontrol dospeli'!O146)-1,FALSE)</f>
        <v>0</v>
      </c>
      <c r="AA90">
        <f>VLOOKUP($A90,'Vysledky kontrol dospeli'!$B:$AA,COLUMN('Vysledky kontrol dospeli'!P146)-1,FALSE)</f>
        <v>20</v>
      </c>
      <c r="AB90">
        <f>VLOOKUP($A90,'Vysledky kontrol dospeli'!$B:$AA,COLUMN('Vysledky kontrol dospeli'!Q146)-1,FALSE)</f>
        <v>10</v>
      </c>
      <c r="AC90">
        <f>VLOOKUP($A90,'Vysledky kontrol dospeli'!$B:$AA,COLUMN('Vysledky kontrol dospeli'!R146)-1,FALSE)</f>
        <v>10</v>
      </c>
      <c r="AD90">
        <f>VLOOKUP($A90,'Vysledky kontrol dospeli'!$B:$AA,COLUMN('Vysledky kontrol dospeli'!S146)-1,FALSE)</f>
        <v>20</v>
      </c>
      <c r="AE90">
        <f>VLOOKUP($A90,'Vysledky kontrol dospeli'!$B:$AA,COLUMN('Vysledky kontrol dospeli'!T146)-1,FALSE)</f>
        <v>30</v>
      </c>
      <c r="AF90">
        <f>VLOOKUP($A90,'Vysledky kontrol dospeli'!$B:$AA,COLUMN('Vysledky kontrol dospeli'!U146)-1,FALSE)</f>
        <v>10</v>
      </c>
      <c r="AG90">
        <f>VLOOKUP($A90,'Vysledky kontrol dospeli'!$B:$AA,COLUMN('Vysledky kontrol dospeli'!V146)-1,FALSE)</f>
        <v>20</v>
      </c>
      <c r="AH90">
        <f>VLOOKUP($A90,'Vysledky kontrol dospeli'!$B:$AA,COLUMN('Vysledky kontrol dospeli'!W146)-1,FALSE)</f>
        <v>0</v>
      </c>
      <c r="AI90">
        <f>VLOOKUP($A90,'Vysledky kontrol dospeli'!$B:$AA,COLUMN('Vysledky kontrol dospeli'!X146)-1,FALSE)</f>
        <v>10</v>
      </c>
      <c r="AJ90">
        <f>VLOOKUP($A90,'Vysledky kontrol dospeli'!$B:$AA,COLUMN('Vysledky kontrol dospeli'!Y146)-1,FALSE)</f>
        <v>0</v>
      </c>
      <c r="AK90">
        <f>VLOOKUP($A90,'Vysledky kontrol dospeli'!$B:$AA,COLUMN('Vysledky kontrol dospeli'!Z146)-1,FALSE)</f>
        <v>10</v>
      </c>
      <c r="AL90">
        <f>VLOOKUP($A90,'Vysledky kontrol dospeli'!$B:$AA,COLUMN('Vysledky kontrol dospeli'!AA146)-1,FALSE)</f>
        <v>10</v>
      </c>
    </row>
    <row r="91" spans="1:38" x14ac:dyDescent="0.25">
      <c r="A91" s="4">
        <v>69</v>
      </c>
      <c r="B91" s="4" t="s">
        <v>662</v>
      </c>
      <c r="C91" s="4" t="s">
        <v>663</v>
      </c>
      <c r="D91" s="4" t="s">
        <v>664</v>
      </c>
      <c r="E91" s="4" t="s">
        <v>460</v>
      </c>
      <c r="F91" s="4" t="s">
        <v>665</v>
      </c>
      <c r="G91" s="4" t="s">
        <v>469</v>
      </c>
      <c r="H91" s="4" t="s">
        <v>470</v>
      </c>
      <c r="I91" s="17">
        <v>0.11019675925925931</v>
      </c>
      <c r="J91" s="18">
        <v>0</v>
      </c>
      <c r="K91" s="18">
        <f t="shared" si="4"/>
        <v>330</v>
      </c>
      <c r="L91" s="18">
        <f t="shared" si="5"/>
        <v>330</v>
      </c>
      <c r="M91" s="23">
        <v>27</v>
      </c>
      <c r="N91">
        <f>VLOOKUP($A91,'Vysledky kontrol dospeli'!$B:$AA,COLUMN('Vysledky kontrol dospeli'!C147)-1,FALSE)</f>
        <v>10</v>
      </c>
      <c r="O91">
        <f>VLOOKUP($A91,'Vysledky kontrol dospeli'!$B:$AA,COLUMN('Vysledky kontrol dospeli'!D147)-1,FALSE)</f>
        <v>0</v>
      </c>
      <c r="P91">
        <f>VLOOKUP($A91,'Vysledky kontrol dospeli'!$B:$AA,COLUMN('Vysledky kontrol dospeli'!E147)-1,FALSE)</f>
        <v>60</v>
      </c>
      <c r="Q91">
        <f>VLOOKUP($A91,'Vysledky kontrol dospeli'!$B:$AA,COLUMN('Vysledky kontrol dospeli'!F147)-1,FALSE)</f>
        <v>0</v>
      </c>
      <c r="R91">
        <f>VLOOKUP($A91,'Vysledky kontrol dospeli'!$B:$AA,COLUMN('Vysledky kontrol dospeli'!G147)-1,FALSE)</f>
        <v>40</v>
      </c>
      <c r="S91">
        <f>VLOOKUP($A91,'Vysledky kontrol dospeli'!$B:$AA,COLUMN('Vysledky kontrol dospeli'!H147)-1,FALSE)</f>
        <v>30</v>
      </c>
      <c r="T91">
        <f>VLOOKUP($A91,'Vysledky kontrol dospeli'!$B:$AA,COLUMN('Vysledky kontrol dospeli'!I147)-1,FALSE)</f>
        <v>70</v>
      </c>
      <c r="U91">
        <f>VLOOKUP($A91,'Vysledky kontrol dospeli'!$B:$AA,COLUMN('Vysledky kontrol dospeli'!J147)-1,FALSE)</f>
        <v>30</v>
      </c>
      <c r="V91">
        <f>VLOOKUP($A91,'Vysledky kontrol dospeli'!$B:$AA,COLUMN('Vysledky kontrol dospeli'!K147)-1,FALSE)</f>
        <v>0</v>
      </c>
      <c r="W91">
        <f>VLOOKUP($A91,'Vysledky kontrol dospeli'!$B:$AA,COLUMN('Vysledky kontrol dospeli'!L147)-1,FALSE)</f>
        <v>0</v>
      </c>
      <c r="X91">
        <f>VLOOKUP($A91,'Vysledky kontrol dospeli'!$B:$AA,COLUMN('Vysledky kontrol dospeli'!M147)-1,FALSE)</f>
        <v>0</v>
      </c>
      <c r="Y91">
        <f>VLOOKUP($A91,'Vysledky kontrol dospeli'!$B:$AA,COLUMN('Vysledky kontrol dospeli'!N147)-1,FALSE)</f>
        <v>0</v>
      </c>
      <c r="Z91">
        <f>VLOOKUP($A91,'Vysledky kontrol dospeli'!$B:$AA,COLUMN('Vysledky kontrol dospeli'!O147)-1,FALSE)</f>
        <v>0</v>
      </c>
      <c r="AA91">
        <f>VLOOKUP($A91,'Vysledky kontrol dospeli'!$B:$AA,COLUMN('Vysledky kontrol dospeli'!P147)-1,FALSE)</f>
        <v>0</v>
      </c>
      <c r="AB91">
        <f>VLOOKUP($A91,'Vysledky kontrol dospeli'!$B:$AA,COLUMN('Vysledky kontrol dospeli'!Q147)-1,FALSE)</f>
        <v>0</v>
      </c>
      <c r="AC91">
        <f>VLOOKUP($A91,'Vysledky kontrol dospeli'!$B:$AA,COLUMN('Vysledky kontrol dospeli'!R147)-1,FALSE)</f>
        <v>0</v>
      </c>
      <c r="AD91">
        <f>VLOOKUP($A91,'Vysledky kontrol dospeli'!$B:$AA,COLUMN('Vysledky kontrol dospeli'!S147)-1,FALSE)</f>
        <v>0</v>
      </c>
      <c r="AE91">
        <f>VLOOKUP($A91,'Vysledky kontrol dospeli'!$B:$AA,COLUMN('Vysledky kontrol dospeli'!T147)-1,FALSE)</f>
        <v>30</v>
      </c>
      <c r="AF91">
        <f>VLOOKUP($A91,'Vysledky kontrol dospeli'!$B:$AA,COLUMN('Vysledky kontrol dospeli'!U147)-1,FALSE)</f>
        <v>10</v>
      </c>
      <c r="AG91">
        <f>VLOOKUP($A91,'Vysledky kontrol dospeli'!$B:$AA,COLUMN('Vysledky kontrol dospeli'!V147)-1,FALSE)</f>
        <v>20</v>
      </c>
      <c r="AH91">
        <f>VLOOKUP($A91,'Vysledky kontrol dospeli'!$B:$AA,COLUMN('Vysledky kontrol dospeli'!W147)-1,FALSE)</f>
        <v>10</v>
      </c>
      <c r="AI91">
        <f>VLOOKUP($A91,'Vysledky kontrol dospeli'!$B:$AA,COLUMN('Vysledky kontrol dospeli'!X147)-1,FALSE)</f>
        <v>10</v>
      </c>
      <c r="AJ91">
        <f>VLOOKUP($A91,'Vysledky kontrol dospeli'!$B:$AA,COLUMN('Vysledky kontrol dospeli'!Y147)-1,FALSE)</f>
        <v>10</v>
      </c>
      <c r="AK91">
        <f>VLOOKUP($A91,'Vysledky kontrol dospeli'!$B:$AA,COLUMN('Vysledky kontrol dospeli'!Z147)-1,FALSE)</f>
        <v>0</v>
      </c>
      <c r="AL91">
        <f>VLOOKUP($A91,'Vysledky kontrol dospeli'!$B:$AA,COLUMN('Vysledky kontrol dospeli'!AA147)-1,FALSE)</f>
        <v>0</v>
      </c>
    </row>
    <row r="92" spans="1:38" x14ac:dyDescent="0.25">
      <c r="A92" s="4">
        <v>72</v>
      </c>
      <c r="B92" s="4" t="s">
        <v>674</v>
      </c>
      <c r="C92" s="4" t="s">
        <v>675</v>
      </c>
      <c r="D92" s="4" t="s">
        <v>676</v>
      </c>
      <c r="E92" s="4" t="s">
        <v>196</v>
      </c>
      <c r="F92" s="4"/>
      <c r="G92" s="4" t="s">
        <v>469</v>
      </c>
      <c r="H92" s="4" t="s">
        <v>470</v>
      </c>
      <c r="I92" s="17">
        <v>0.11754629629629637</v>
      </c>
      <c r="J92" s="18">
        <v>0</v>
      </c>
      <c r="K92" s="18">
        <f t="shared" si="4"/>
        <v>260</v>
      </c>
      <c r="L92" s="18">
        <f t="shared" si="5"/>
        <v>260</v>
      </c>
      <c r="M92" s="23">
        <v>28</v>
      </c>
      <c r="N92">
        <f>VLOOKUP($A92,'Vysledky kontrol dospeli'!$B:$AA,COLUMN('Vysledky kontrol dospeli'!C148)-1,FALSE)</f>
        <v>10</v>
      </c>
      <c r="O92">
        <f>VLOOKUP($A92,'Vysledky kontrol dospeli'!$B:$AA,COLUMN('Vysledky kontrol dospeli'!D148)-1,FALSE)</f>
        <v>0</v>
      </c>
      <c r="P92">
        <f>VLOOKUP($A92,'Vysledky kontrol dospeli'!$B:$AA,COLUMN('Vysledky kontrol dospeli'!E148)-1,FALSE)</f>
        <v>0</v>
      </c>
      <c r="Q92">
        <f>VLOOKUP($A92,'Vysledky kontrol dospeli'!$B:$AA,COLUMN('Vysledky kontrol dospeli'!F148)-1,FALSE)</f>
        <v>60</v>
      </c>
      <c r="R92">
        <f>VLOOKUP($A92,'Vysledky kontrol dospeli'!$B:$AA,COLUMN('Vysledky kontrol dospeli'!G148)-1,FALSE)</f>
        <v>40</v>
      </c>
      <c r="S92">
        <f>VLOOKUP($A92,'Vysledky kontrol dospeli'!$B:$AA,COLUMN('Vysledky kontrol dospeli'!H148)-1,FALSE)</f>
        <v>30</v>
      </c>
      <c r="T92">
        <f>VLOOKUP($A92,'Vysledky kontrol dospeli'!$B:$AA,COLUMN('Vysledky kontrol dospeli'!I148)-1,FALSE)</f>
        <v>0</v>
      </c>
      <c r="U92">
        <f>VLOOKUP($A92,'Vysledky kontrol dospeli'!$B:$AA,COLUMN('Vysledky kontrol dospeli'!J148)-1,FALSE)</f>
        <v>30</v>
      </c>
      <c r="V92">
        <f>VLOOKUP($A92,'Vysledky kontrol dospeli'!$B:$AA,COLUMN('Vysledky kontrol dospeli'!K148)-1,FALSE)</f>
        <v>0</v>
      </c>
      <c r="W92">
        <f>VLOOKUP($A92,'Vysledky kontrol dospeli'!$B:$AA,COLUMN('Vysledky kontrol dospeli'!L148)-1,FALSE)</f>
        <v>10</v>
      </c>
      <c r="X92">
        <f>VLOOKUP($A92,'Vysledky kontrol dospeli'!$B:$AA,COLUMN('Vysledky kontrol dospeli'!M148)-1,FALSE)</f>
        <v>0</v>
      </c>
      <c r="Y92">
        <f>VLOOKUP($A92,'Vysledky kontrol dospeli'!$B:$AA,COLUMN('Vysledky kontrol dospeli'!N148)-1,FALSE)</f>
        <v>30</v>
      </c>
      <c r="Z92">
        <f>VLOOKUP($A92,'Vysledky kontrol dospeli'!$B:$AA,COLUMN('Vysledky kontrol dospeli'!O148)-1,FALSE)</f>
        <v>20</v>
      </c>
      <c r="AA92">
        <f>VLOOKUP($A92,'Vysledky kontrol dospeli'!$B:$AA,COLUMN('Vysledky kontrol dospeli'!P148)-1,FALSE)</f>
        <v>20</v>
      </c>
      <c r="AB92">
        <f>VLOOKUP($A92,'Vysledky kontrol dospeli'!$B:$AA,COLUMN('Vysledky kontrol dospeli'!Q148)-1,FALSE)</f>
        <v>10</v>
      </c>
      <c r="AC92">
        <f>VLOOKUP($A92,'Vysledky kontrol dospeli'!$B:$AA,COLUMN('Vysledky kontrol dospeli'!R148)-1,FALSE)</f>
        <v>0</v>
      </c>
      <c r="AD92">
        <f>VLOOKUP($A92,'Vysledky kontrol dospeli'!$B:$AA,COLUMN('Vysledky kontrol dospeli'!S148)-1,FALSE)</f>
        <v>0</v>
      </c>
      <c r="AE92">
        <f>VLOOKUP($A92,'Vysledky kontrol dospeli'!$B:$AA,COLUMN('Vysledky kontrol dospeli'!T148)-1,FALSE)</f>
        <v>0</v>
      </c>
      <c r="AF92">
        <f>VLOOKUP($A92,'Vysledky kontrol dospeli'!$B:$AA,COLUMN('Vysledky kontrol dospeli'!U148)-1,FALSE)</f>
        <v>0</v>
      </c>
      <c r="AG92">
        <f>VLOOKUP($A92,'Vysledky kontrol dospeli'!$B:$AA,COLUMN('Vysledky kontrol dospeli'!V148)-1,FALSE)</f>
        <v>0</v>
      </c>
      <c r="AH92">
        <f>VLOOKUP($A92,'Vysledky kontrol dospeli'!$B:$AA,COLUMN('Vysledky kontrol dospeli'!W148)-1,FALSE)</f>
        <v>0</v>
      </c>
      <c r="AI92">
        <f>VLOOKUP($A92,'Vysledky kontrol dospeli'!$B:$AA,COLUMN('Vysledky kontrol dospeli'!X148)-1,FALSE)</f>
        <v>0</v>
      </c>
      <c r="AJ92">
        <f>VLOOKUP($A92,'Vysledky kontrol dospeli'!$B:$AA,COLUMN('Vysledky kontrol dospeli'!Y148)-1,FALSE)</f>
        <v>0</v>
      </c>
      <c r="AK92">
        <f>VLOOKUP($A92,'Vysledky kontrol dospeli'!$B:$AA,COLUMN('Vysledky kontrol dospeli'!Z148)-1,FALSE)</f>
        <v>0</v>
      </c>
      <c r="AL92">
        <f>VLOOKUP($A92,'Vysledky kontrol dospeli'!$B:$AA,COLUMN('Vysledky kontrol dospeli'!AA148)-1,FALSE)</f>
        <v>0</v>
      </c>
    </row>
    <row r="93" spans="1:38" x14ac:dyDescent="0.25">
      <c r="A93" s="4">
        <v>51</v>
      </c>
      <c r="B93" s="4" t="s">
        <v>605</v>
      </c>
      <c r="C93" s="4" t="s">
        <v>105</v>
      </c>
      <c r="D93" s="4" t="s">
        <v>606</v>
      </c>
      <c r="E93" s="4" t="s">
        <v>109</v>
      </c>
      <c r="F93" s="4" t="s">
        <v>607</v>
      </c>
      <c r="G93" s="4" t="s">
        <v>469</v>
      </c>
      <c r="H93" s="4" t="s">
        <v>470</v>
      </c>
      <c r="I93" s="17">
        <v>0.12932870370370372</v>
      </c>
      <c r="J93" s="18">
        <v>70</v>
      </c>
      <c r="K93" s="18">
        <f t="shared" si="4"/>
        <v>320</v>
      </c>
      <c r="L93" s="18">
        <f t="shared" si="5"/>
        <v>250</v>
      </c>
      <c r="M93" s="23">
        <v>29</v>
      </c>
      <c r="N93">
        <f>VLOOKUP($A93,'Vysledky kontrol dospeli'!$B:$AA,COLUMN('Vysledky kontrol dospeli'!C149)-1,FALSE)</f>
        <v>10</v>
      </c>
      <c r="O93">
        <f>VLOOKUP($A93,'Vysledky kontrol dospeli'!$B:$AA,COLUMN('Vysledky kontrol dospeli'!D149)-1,FALSE)</f>
        <v>40</v>
      </c>
      <c r="P93">
        <f>VLOOKUP($A93,'Vysledky kontrol dospeli'!$B:$AA,COLUMN('Vysledky kontrol dospeli'!E149)-1,FALSE)</f>
        <v>0</v>
      </c>
      <c r="Q93">
        <f>VLOOKUP($A93,'Vysledky kontrol dospeli'!$B:$AA,COLUMN('Vysledky kontrol dospeli'!F149)-1,FALSE)</f>
        <v>60</v>
      </c>
      <c r="R93">
        <f>VLOOKUP($A93,'Vysledky kontrol dospeli'!$B:$AA,COLUMN('Vysledky kontrol dospeli'!G149)-1,FALSE)</f>
        <v>0</v>
      </c>
      <c r="S93">
        <f>VLOOKUP($A93,'Vysledky kontrol dospeli'!$B:$AA,COLUMN('Vysledky kontrol dospeli'!H149)-1,FALSE)</f>
        <v>30</v>
      </c>
      <c r="T93">
        <f>VLOOKUP($A93,'Vysledky kontrol dospeli'!$B:$AA,COLUMN('Vysledky kontrol dospeli'!I149)-1,FALSE)</f>
        <v>0</v>
      </c>
      <c r="U93">
        <f>VLOOKUP($A93,'Vysledky kontrol dospeli'!$B:$AA,COLUMN('Vysledky kontrol dospeli'!J149)-1,FALSE)</f>
        <v>30</v>
      </c>
      <c r="V93">
        <f>VLOOKUP($A93,'Vysledky kontrol dospeli'!$B:$AA,COLUMN('Vysledky kontrol dospeli'!K149)-1,FALSE)</f>
        <v>30</v>
      </c>
      <c r="W93">
        <f>VLOOKUP($A93,'Vysledky kontrol dospeli'!$B:$AA,COLUMN('Vysledky kontrol dospeli'!L149)-1,FALSE)</f>
        <v>10</v>
      </c>
      <c r="X93">
        <f>VLOOKUP($A93,'Vysledky kontrol dospeli'!$B:$AA,COLUMN('Vysledky kontrol dospeli'!M149)-1,FALSE)</f>
        <v>20</v>
      </c>
      <c r="Y93">
        <f>VLOOKUP($A93,'Vysledky kontrol dospeli'!$B:$AA,COLUMN('Vysledky kontrol dospeli'!N149)-1,FALSE)</f>
        <v>30</v>
      </c>
      <c r="Z93">
        <f>VLOOKUP($A93,'Vysledky kontrol dospeli'!$B:$AA,COLUMN('Vysledky kontrol dospeli'!O149)-1,FALSE)</f>
        <v>20</v>
      </c>
      <c r="AA93">
        <f>VLOOKUP($A93,'Vysledky kontrol dospeli'!$B:$AA,COLUMN('Vysledky kontrol dospeli'!P149)-1,FALSE)</f>
        <v>0</v>
      </c>
      <c r="AB93">
        <f>VLOOKUP($A93,'Vysledky kontrol dospeli'!$B:$AA,COLUMN('Vysledky kontrol dospeli'!Q149)-1,FALSE)</f>
        <v>0</v>
      </c>
      <c r="AC93">
        <f>VLOOKUP($A93,'Vysledky kontrol dospeli'!$B:$AA,COLUMN('Vysledky kontrol dospeli'!R149)-1,FALSE)</f>
        <v>0</v>
      </c>
      <c r="AD93">
        <f>VLOOKUP($A93,'Vysledky kontrol dospeli'!$B:$AA,COLUMN('Vysledky kontrol dospeli'!S149)-1,FALSE)</f>
        <v>0</v>
      </c>
      <c r="AE93">
        <f>VLOOKUP($A93,'Vysledky kontrol dospeli'!$B:$AA,COLUMN('Vysledky kontrol dospeli'!T149)-1,FALSE)</f>
        <v>0</v>
      </c>
      <c r="AF93">
        <f>VLOOKUP($A93,'Vysledky kontrol dospeli'!$B:$AA,COLUMN('Vysledky kontrol dospeli'!U149)-1,FALSE)</f>
        <v>0</v>
      </c>
      <c r="AG93">
        <f>VLOOKUP($A93,'Vysledky kontrol dospeli'!$B:$AA,COLUMN('Vysledky kontrol dospeli'!V149)-1,FALSE)</f>
        <v>0</v>
      </c>
      <c r="AH93">
        <f>VLOOKUP($A93,'Vysledky kontrol dospeli'!$B:$AA,COLUMN('Vysledky kontrol dospeli'!W149)-1,FALSE)</f>
        <v>10</v>
      </c>
      <c r="AI93">
        <f>VLOOKUP($A93,'Vysledky kontrol dospeli'!$B:$AA,COLUMN('Vysledky kontrol dospeli'!X149)-1,FALSE)</f>
        <v>10</v>
      </c>
      <c r="AJ93">
        <f>VLOOKUP($A93,'Vysledky kontrol dospeli'!$B:$AA,COLUMN('Vysledky kontrol dospeli'!Y149)-1,FALSE)</f>
        <v>10</v>
      </c>
      <c r="AK93">
        <f>VLOOKUP($A93,'Vysledky kontrol dospeli'!$B:$AA,COLUMN('Vysledky kontrol dospeli'!Z149)-1,FALSE)</f>
        <v>0</v>
      </c>
      <c r="AL93">
        <f>VLOOKUP($A93,'Vysledky kontrol dospeli'!$B:$AA,COLUMN('Vysledky kontrol dospeli'!AA149)-1,FALSE)</f>
        <v>10</v>
      </c>
    </row>
    <row r="94" spans="1:38" x14ac:dyDescent="0.25">
      <c r="A94" s="4">
        <v>46</v>
      </c>
      <c r="B94" s="4" t="s">
        <v>589</v>
      </c>
      <c r="C94" s="4" t="s">
        <v>103</v>
      </c>
      <c r="D94" s="4" t="s">
        <v>590</v>
      </c>
      <c r="E94" s="4" t="s">
        <v>591</v>
      </c>
      <c r="F94" s="4" t="s">
        <v>592</v>
      </c>
      <c r="G94" s="4" t="s">
        <v>469</v>
      </c>
      <c r="H94" s="4" t="s">
        <v>470</v>
      </c>
      <c r="I94" s="17">
        <v>0.11846064814814819</v>
      </c>
      <c r="J94" s="18">
        <v>0</v>
      </c>
      <c r="K94" s="18">
        <f t="shared" si="4"/>
        <v>240</v>
      </c>
      <c r="L94" s="18">
        <f t="shared" si="5"/>
        <v>240</v>
      </c>
      <c r="M94" s="23">
        <v>30</v>
      </c>
      <c r="N94">
        <f>VLOOKUP($A94,'Vysledky kontrol dospeli'!$B:$AA,COLUMN('Vysledky kontrol dospeli'!C150)-1,FALSE)</f>
        <v>10</v>
      </c>
      <c r="O94">
        <f>VLOOKUP($A94,'Vysledky kontrol dospeli'!$B:$AA,COLUMN('Vysledky kontrol dospeli'!D150)-1,FALSE)</f>
        <v>0</v>
      </c>
      <c r="P94">
        <f>VLOOKUP($A94,'Vysledky kontrol dospeli'!$B:$AA,COLUMN('Vysledky kontrol dospeli'!E150)-1,FALSE)</f>
        <v>60</v>
      </c>
      <c r="Q94">
        <f>VLOOKUP($A94,'Vysledky kontrol dospeli'!$B:$AA,COLUMN('Vysledky kontrol dospeli'!F150)-1,FALSE)</f>
        <v>0</v>
      </c>
      <c r="R94">
        <f>VLOOKUP($A94,'Vysledky kontrol dospeli'!$B:$AA,COLUMN('Vysledky kontrol dospeli'!G150)-1,FALSE)</f>
        <v>40</v>
      </c>
      <c r="S94">
        <f>VLOOKUP($A94,'Vysledky kontrol dospeli'!$B:$AA,COLUMN('Vysledky kontrol dospeli'!H150)-1,FALSE)</f>
        <v>0</v>
      </c>
      <c r="T94">
        <f>VLOOKUP($A94,'Vysledky kontrol dospeli'!$B:$AA,COLUMN('Vysledky kontrol dospeli'!I150)-1,FALSE)</f>
        <v>70</v>
      </c>
      <c r="U94">
        <f>VLOOKUP($A94,'Vysledky kontrol dospeli'!$B:$AA,COLUMN('Vysledky kontrol dospeli'!J150)-1,FALSE)</f>
        <v>0</v>
      </c>
      <c r="V94">
        <f>VLOOKUP($A94,'Vysledky kontrol dospeli'!$B:$AA,COLUMN('Vysledky kontrol dospeli'!K150)-1,FALSE)</f>
        <v>0</v>
      </c>
      <c r="W94">
        <f>VLOOKUP($A94,'Vysledky kontrol dospeli'!$B:$AA,COLUMN('Vysledky kontrol dospeli'!L150)-1,FALSE)</f>
        <v>0</v>
      </c>
      <c r="X94">
        <f>VLOOKUP($A94,'Vysledky kontrol dospeli'!$B:$AA,COLUMN('Vysledky kontrol dospeli'!M150)-1,FALSE)</f>
        <v>0</v>
      </c>
      <c r="Y94">
        <f>VLOOKUP($A94,'Vysledky kontrol dospeli'!$B:$AA,COLUMN('Vysledky kontrol dospeli'!N150)-1,FALSE)</f>
        <v>0</v>
      </c>
      <c r="Z94">
        <f>VLOOKUP($A94,'Vysledky kontrol dospeli'!$B:$AA,COLUMN('Vysledky kontrol dospeli'!O150)-1,FALSE)</f>
        <v>0</v>
      </c>
      <c r="AA94">
        <f>VLOOKUP($A94,'Vysledky kontrol dospeli'!$B:$AA,COLUMN('Vysledky kontrol dospeli'!P150)-1,FALSE)</f>
        <v>0</v>
      </c>
      <c r="AB94">
        <f>VLOOKUP($A94,'Vysledky kontrol dospeli'!$B:$AA,COLUMN('Vysledky kontrol dospeli'!Q150)-1,FALSE)</f>
        <v>0</v>
      </c>
      <c r="AC94">
        <f>VLOOKUP($A94,'Vysledky kontrol dospeli'!$B:$AA,COLUMN('Vysledky kontrol dospeli'!R150)-1,FALSE)</f>
        <v>0</v>
      </c>
      <c r="AD94">
        <f>VLOOKUP($A94,'Vysledky kontrol dospeli'!$B:$AA,COLUMN('Vysledky kontrol dospeli'!S150)-1,FALSE)</f>
        <v>0</v>
      </c>
      <c r="AE94">
        <f>VLOOKUP($A94,'Vysledky kontrol dospeli'!$B:$AA,COLUMN('Vysledky kontrol dospeli'!T150)-1,FALSE)</f>
        <v>30</v>
      </c>
      <c r="AF94">
        <f>VLOOKUP($A94,'Vysledky kontrol dospeli'!$B:$AA,COLUMN('Vysledky kontrol dospeli'!U150)-1,FALSE)</f>
        <v>10</v>
      </c>
      <c r="AG94">
        <f>VLOOKUP($A94,'Vysledky kontrol dospeli'!$B:$AA,COLUMN('Vysledky kontrol dospeli'!V150)-1,FALSE)</f>
        <v>20</v>
      </c>
      <c r="AH94">
        <f>VLOOKUP($A94,'Vysledky kontrol dospeli'!$B:$AA,COLUMN('Vysledky kontrol dospeli'!W150)-1,FALSE)</f>
        <v>0</v>
      </c>
      <c r="AI94">
        <f>VLOOKUP($A94,'Vysledky kontrol dospeli'!$B:$AA,COLUMN('Vysledky kontrol dospeli'!X150)-1,FALSE)</f>
        <v>0</v>
      </c>
      <c r="AJ94">
        <f>VLOOKUP($A94,'Vysledky kontrol dospeli'!$B:$AA,COLUMN('Vysledky kontrol dospeli'!Y150)-1,FALSE)</f>
        <v>0</v>
      </c>
      <c r="AK94">
        <f>VLOOKUP($A94,'Vysledky kontrol dospeli'!$B:$AA,COLUMN('Vysledky kontrol dospeli'!Z150)-1,FALSE)</f>
        <v>0</v>
      </c>
      <c r="AL94">
        <f>VLOOKUP($A94,'Vysledky kontrol dospeli'!$B:$AA,COLUMN('Vysledky kontrol dospeli'!AA150)-1,FALSE)</f>
        <v>0</v>
      </c>
    </row>
    <row r="95" spans="1:38" x14ac:dyDescent="0.25">
      <c r="A95" s="4">
        <v>27</v>
      </c>
      <c r="B95" s="4" t="s">
        <v>524</v>
      </c>
      <c r="C95" s="4" t="s">
        <v>115</v>
      </c>
      <c r="D95" s="4" t="s">
        <v>525</v>
      </c>
      <c r="E95" s="4" t="s">
        <v>526</v>
      </c>
      <c r="F95" s="4" t="s">
        <v>527</v>
      </c>
      <c r="G95" s="4" t="s">
        <v>469</v>
      </c>
      <c r="H95" s="4" t="s">
        <v>470</v>
      </c>
      <c r="I95" s="17">
        <v>0.13692129629629629</v>
      </c>
      <c r="J95" s="18">
        <v>180</v>
      </c>
      <c r="K95" s="18">
        <f t="shared" si="4"/>
        <v>400</v>
      </c>
      <c r="L95" s="18">
        <f t="shared" si="5"/>
        <v>220</v>
      </c>
      <c r="M95" s="23">
        <v>31</v>
      </c>
      <c r="N95">
        <f>VLOOKUP($A95,'Vysledky kontrol dospeli'!$B:$AA,COLUMN('Vysledky kontrol dospeli'!C151)-1,FALSE)</f>
        <v>10</v>
      </c>
      <c r="O95">
        <f>VLOOKUP($A95,'Vysledky kontrol dospeli'!$B:$AA,COLUMN('Vysledky kontrol dospeli'!D151)-1,FALSE)</f>
        <v>40</v>
      </c>
      <c r="P95">
        <f>VLOOKUP($A95,'Vysledky kontrol dospeli'!$B:$AA,COLUMN('Vysledky kontrol dospeli'!E151)-1,FALSE)</f>
        <v>0</v>
      </c>
      <c r="Q95">
        <f>VLOOKUP($A95,'Vysledky kontrol dospeli'!$B:$AA,COLUMN('Vysledky kontrol dospeli'!F151)-1,FALSE)</f>
        <v>60</v>
      </c>
      <c r="R95">
        <f>VLOOKUP($A95,'Vysledky kontrol dospeli'!$B:$AA,COLUMN('Vysledky kontrol dospeli'!G151)-1,FALSE)</f>
        <v>40</v>
      </c>
      <c r="S95">
        <f>VLOOKUP($A95,'Vysledky kontrol dospeli'!$B:$AA,COLUMN('Vysledky kontrol dospeli'!H151)-1,FALSE)</f>
        <v>30</v>
      </c>
      <c r="T95">
        <f>VLOOKUP($A95,'Vysledky kontrol dospeli'!$B:$AA,COLUMN('Vysledky kontrol dospeli'!I151)-1,FALSE)</f>
        <v>70</v>
      </c>
      <c r="U95">
        <f>VLOOKUP($A95,'Vysledky kontrol dospeli'!$B:$AA,COLUMN('Vysledky kontrol dospeli'!J151)-1,FALSE)</f>
        <v>30</v>
      </c>
      <c r="V95">
        <f>VLOOKUP($A95,'Vysledky kontrol dospeli'!$B:$AA,COLUMN('Vysledky kontrol dospeli'!K151)-1,FALSE)</f>
        <v>30</v>
      </c>
      <c r="W95">
        <f>VLOOKUP($A95,'Vysledky kontrol dospeli'!$B:$AA,COLUMN('Vysledky kontrol dospeli'!L151)-1,FALSE)</f>
        <v>10</v>
      </c>
      <c r="X95">
        <f>VLOOKUP($A95,'Vysledky kontrol dospeli'!$B:$AA,COLUMN('Vysledky kontrol dospeli'!M151)-1,FALSE)</f>
        <v>20</v>
      </c>
      <c r="Y95">
        <f>VLOOKUP($A95,'Vysledky kontrol dospeli'!$B:$AA,COLUMN('Vysledky kontrol dospeli'!N151)-1,FALSE)</f>
        <v>0</v>
      </c>
      <c r="Z95">
        <f>VLOOKUP($A95,'Vysledky kontrol dospeli'!$B:$AA,COLUMN('Vysledky kontrol dospeli'!O151)-1,FALSE)</f>
        <v>20</v>
      </c>
      <c r="AA95">
        <f>VLOOKUP($A95,'Vysledky kontrol dospeli'!$B:$AA,COLUMN('Vysledky kontrol dospeli'!P151)-1,FALSE)</f>
        <v>20</v>
      </c>
      <c r="AB95">
        <f>VLOOKUP($A95,'Vysledky kontrol dospeli'!$B:$AA,COLUMN('Vysledky kontrol dospeli'!Q151)-1,FALSE)</f>
        <v>10</v>
      </c>
      <c r="AC95">
        <f>VLOOKUP($A95,'Vysledky kontrol dospeli'!$B:$AA,COLUMN('Vysledky kontrol dospeli'!R151)-1,FALSE)</f>
        <v>0</v>
      </c>
      <c r="AD95">
        <f>VLOOKUP($A95,'Vysledky kontrol dospeli'!$B:$AA,COLUMN('Vysledky kontrol dospeli'!S151)-1,FALSE)</f>
        <v>0</v>
      </c>
      <c r="AE95">
        <f>VLOOKUP($A95,'Vysledky kontrol dospeli'!$B:$AA,COLUMN('Vysledky kontrol dospeli'!T151)-1,FALSE)</f>
        <v>0</v>
      </c>
      <c r="AF95">
        <f>VLOOKUP($A95,'Vysledky kontrol dospeli'!$B:$AA,COLUMN('Vysledky kontrol dospeli'!U151)-1,FALSE)</f>
        <v>0</v>
      </c>
      <c r="AG95">
        <f>VLOOKUP($A95,'Vysledky kontrol dospeli'!$B:$AA,COLUMN('Vysledky kontrol dospeli'!V151)-1,FALSE)</f>
        <v>0</v>
      </c>
      <c r="AH95">
        <f>VLOOKUP($A95,'Vysledky kontrol dospeli'!$B:$AA,COLUMN('Vysledky kontrol dospeli'!W151)-1,FALSE)</f>
        <v>0</v>
      </c>
      <c r="AI95">
        <f>VLOOKUP($A95,'Vysledky kontrol dospeli'!$B:$AA,COLUMN('Vysledky kontrol dospeli'!X151)-1,FALSE)</f>
        <v>0</v>
      </c>
      <c r="AJ95">
        <f>VLOOKUP($A95,'Vysledky kontrol dospeli'!$B:$AA,COLUMN('Vysledky kontrol dospeli'!Y151)-1,FALSE)</f>
        <v>10</v>
      </c>
      <c r="AK95">
        <f>VLOOKUP($A95,'Vysledky kontrol dospeli'!$B:$AA,COLUMN('Vysledky kontrol dospeli'!Z151)-1,FALSE)</f>
        <v>0</v>
      </c>
      <c r="AL95">
        <f>VLOOKUP($A95,'Vysledky kontrol dospeli'!$B:$AA,COLUMN('Vysledky kontrol dospeli'!AA151)-1,FALSE)</f>
        <v>0</v>
      </c>
    </row>
    <row r="96" spans="1:38" x14ac:dyDescent="0.25">
      <c r="A96" s="4">
        <v>111</v>
      </c>
      <c r="B96" s="4" t="s">
        <v>794</v>
      </c>
      <c r="C96" s="4" t="s">
        <v>505</v>
      </c>
      <c r="D96" s="4" t="s">
        <v>795</v>
      </c>
      <c r="E96" s="4" t="s">
        <v>84</v>
      </c>
      <c r="F96" s="4" t="s">
        <v>796</v>
      </c>
      <c r="G96" s="4" t="s">
        <v>469</v>
      </c>
      <c r="H96" s="4" t="s">
        <v>470</v>
      </c>
      <c r="I96" s="17">
        <v>0.13806712962962978</v>
      </c>
      <c r="J96" s="18">
        <v>190</v>
      </c>
      <c r="K96" s="18">
        <f t="shared" si="4"/>
        <v>340</v>
      </c>
      <c r="L96" s="18">
        <f t="shared" si="5"/>
        <v>150</v>
      </c>
      <c r="M96" s="23">
        <v>32</v>
      </c>
      <c r="N96">
        <f>VLOOKUP($A96,'Vysledky kontrol dospeli'!$B:$AA,COLUMN('Vysledky kontrol dospeli'!C152)-1,FALSE)</f>
        <v>10</v>
      </c>
      <c r="O96">
        <f>VLOOKUP($A96,'Vysledky kontrol dospeli'!$B:$AA,COLUMN('Vysledky kontrol dospeli'!D152)-1,FALSE)</f>
        <v>0</v>
      </c>
      <c r="P96">
        <f>VLOOKUP($A96,'Vysledky kontrol dospeli'!$B:$AA,COLUMN('Vysledky kontrol dospeli'!E152)-1,FALSE)</f>
        <v>0</v>
      </c>
      <c r="Q96">
        <f>VLOOKUP($A96,'Vysledky kontrol dospeli'!$B:$AA,COLUMN('Vysledky kontrol dospeli'!F152)-1,FALSE)</f>
        <v>60</v>
      </c>
      <c r="R96">
        <f>VLOOKUP($A96,'Vysledky kontrol dospeli'!$B:$AA,COLUMN('Vysledky kontrol dospeli'!G152)-1,FALSE)</f>
        <v>40</v>
      </c>
      <c r="S96">
        <f>VLOOKUP($A96,'Vysledky kontrol dospeli'!$B:$AA,COLUMN('Vysledky kontrol dospeli'!H152)-1,FALSE)</f>
        <v>30</v>
      </c>
      <c r="T96">
        <f>VLOOKUP($A96,'Vysledky kontrol dospeli'!$B:$AA,COLUMN('Vysledky kontrol dospeli'!I152)-1,FALSE)</f>
        <v>70</v>
      </c>
      <c r="U96">
        <f>VLOOKUP($A96,'Vysledky kontrol dospeli'!$B:$AA,COLUMN('Vysledky kontrol dospeli'!J152)-1,FALSE)</f>
        <v>30</v>
      </c>
      <c r="V96">
        <f>VLOOKUP($A96,'Vysledky kontrol dospeli'!$B:$AA,COLUMN('Vysledky kontrol dospeli'!K152)-1,FALSE)</f>
        <v>0</v>
      </c>
      <c r="W96">
        <f>VLOOKUP($A96,'Vysledky kontrol dospeli'!$B:$AA,COLUMN('Vysledky kontrol dospeli'!L152)-1,FALSE)</f>
        <v>0</v>
      </c>
      <c r="X96">
        <f>VLOOKUP($A96,'Vysledky kontrol dospeli'!$B:$AA,COLUMN('Vysledky kontrol dospeli'!M152)-1,FALSE)</f>
        <v>20</v>
      </c>
      <c r="Y96">
        <f>VLOOKUP($A96,'Vysledky kontrol dospeli'!$B:$AA,COLUMN('Vysledky kontrol dospeli'!N152)-1,FALSE)</f>
        <v>0</v>
      </c>
      <c r="Z96">
        <f>VLOOKUP($A96,'Vysledky kontrol dospeli'!$B:$AA,COLUMN('Vysledky kontrol dospeli'!O152)-1,FALSE)</f>
        <v>0</v>
      </c>
      <c r="AA96">
        <f>VLOOKUP($A96,'Vysledky kontrol dospeli'!$B:$AA,COLUMN('Vysledky kontrol dospeli'!P152)-1,FALSE)</f>
        <v>20</v>
      </c>
      <c r="AB96">
        <f>VLOOKUP($A96,'Vysledky kontrol dospeli'!$B:$AA,COLUMN('Vysledky kontrol dospeli'!Q152)-1,FALSE)</f>
        <v>10</v>
      </c>
      <c r="AC96">
        <f>VLOOKUP($A96,'Vysledky kontrol dospeli'!$B:$AA,COLUMN('Vysledky kontrol dospeli'!R152)-1,FALSE)</f>
        <v>10</v>
      </c>
      <c r="AD96">
        <f>VLOOKUP($A96,'Vysledky kontrol dospeli'!$B:$AA,COLUMN('Vysledky kontrol dospeli'!S152)-1,FALSE)</f>
        <v>20</v>
      </c>
      <c r="AE96">
        <f>VLOOKUP($A96,'Vysledky kontrol dospeli'!$B:$AA,COLUMN('Vysledky kontrol dospeli'!T152)-1,FALSE)</f>
        <v>0</v>
      </c>
      <c r="AF96">
        <f>VLOOKUP($A96,'Vysledky kontrol dospeli'!$B:$AA,COLUMN('Vysledky kontrol dospeli'!U152)-1,FALSE)</f>
        <v>0</v>
      </c>
      <c r="AG96">
        <f>VLOOKUP($A96,'Vysledky kontrol dospeli'!$B:$AA,COLUMN('Vysledky kontrol dospeli'!V152)-1,FALSE)</f>
        <v>0</v>
      </c>
      <c r="AH96">
        <f>VLOOKUP($A96,'Vysledky kontrol dospeli'!$B:$AA,COLUMN('Vysledky kontrol dospeli'!W152)-1,FALSE)</f>
        <v>10</v>
      </c>
      <c r="AI96">
        <f>VLOOKUP($A96,'Vysledky kontrol dospeli'!$B:$AA,COLUMN('Vysledky kontrol dospeli'!X152)-1,FALSE)</f>
        <v>10</v>
      </c>
      <c r="AJ96">
        <f>VLOOKUP($A96,'Vysledky kontrol dospeli'!$B:$AA,COLUMN('Vysledky kontrol dospeli'!Y152)-1,FALSE)</f>
        <v>0</v>
      </c>
      <c r="AK96">
        <f>VLOOKUP($A96,'Vysledky kontrol dospeli'!$B:$AA,COLUMN('Vysledky kontrol dospeli'!Z152)-1,FALSE)</f>
        <v>0</v>
      </c>
      <c r="AL96">
        <f>VLOOKUP($A96,'Vysledky kontrol dospeli'!$B:$AA,COLUMN('Vysledky kontrol dospeli'!AA152)-1,FALSE)</f>
        <v>0</v>
      </c>
    </row>
    <row r="97" spans="1:38" s="28" customFormat="1" x14ac:dyDescent="0.25">
      <c r="A97" s="24">
        <v>125</v>
      </c>
      <c r="B97" s="24" t="s">
        <v>784</v>
      </c>
      <c r="C97" s="24" t="s">
        <v>643</v>
      </c>
      <c r="D97" s="24" t="s">
        <v>784</v>
      </c>
      <c r="E97" s="24" t="s">
        <v>224</v>
      </c>
      <c r="F97" s="24" t="s">
        <v>836</v>
      </c>
      <c r="G97" s="24" t="s">
        <v>430</v>
      </c>
      <c r="H97" s="24" t="s">
        <v>431</v>
      </c>
      <c r="I97" s="25">
        <v>0.11842592592592605</v>
      </c>
      <c r="J97" s="26">
        <v>0</v>
      </c>
      <c r="K97" s="26">
        <f t="shared" ref="K97:K113" si="6">SUM(N97:AL97)</f>
        <v>620</v>
      </c>
      <c r="L97" s="26">
        <f t="shared" ref="L97:L128" si="7">K97-J97</f>
        <v>620</v>
      </c>
      <c r="M97" s="27">
        <v>1</v>
      </c>
      <c r="N97" s="28">
        <f>VLOOKUP($A97,'Vysledky kontrol dospeli'!$B:$AA,COLUMN('Vysledky kontrol dospeli'!C154)-1,FALSE)</f>
        <v>10</v>
      </c>
      <c r="O97" s="28">
        <f>VLOOKUP($A97,'Vysledky kontrol dospeli'!$B:$AA,COLUMN('Vysledky kontrol dospeli'!D154)-1,FALSE)</f>
        <v>40</v>
      </c>
      <c r="P97" s="28">
        <f>VLOOKUP($A97,'Vysledky kontrol dospeli'!$B:$AA,COLUMN('Vysledky kontrol dospeli'!E154)-1,FALSE)</f>
        <v>60</v>
      </c>
      <c r="Q97" s="28">
        <f>VLOOKUP($A97,'Vysledky kontrol dospeli'!$B:$AA,COLUMN('Vysledky kontrol dospeli'!F154)-1,FALSE)</f>
        <v>60</v>
      </c>
      <c r="R97" s="28">
        <f>VLOOKUP($A97,'Vysledky kontrol dospeli'!$B:$AA,COLUMN('Vysledky kontrol dospeli'!G154)-1,FALSE)</f>
        <v>40</v>
      </c>
      <c r="S97" s="28">
        <f>VLOOKUP($A97,'Vysledky kontrol dospeli'!$B:$AA,COLUMN('Vysledky kontrol dospeli'!H154)-1,FALSE)</f>
        <v>30</v>
      </c>
      <c r="T97" s="28">
        <f>VLOOKUP($A97,'Vysledky kontrol dospeli'!$B:$AA,COLUMN('Vysledky kontrol dospeli'!I154)-1,FALSE)</f>
        <v>70</v>
      </c>
      <c r="U97" s="28">
        <f>VLOOKUP($A97,'Vysledky kontrol dospeli'!$B:$AA,COLUMN('Vysledky kontrol dospeli'!J154)-1,FALSE)</f>
        <v>30</v>
      </c>
      <c r="V97" s="28">
        <f>VLOOKUP($A97,'Vysledky kontrol dospeli'!$B:$AA,COLUMN('Vysledky kontrol dospeli'!K154)-1,FALSE)</f>
        <v>30</v>
      </c>
      <c r="W97" s="28">
        <f>VLOOKUP($A97,'Vysledky kontrol dospeli'!$B:$AA,COLUMN('Vysledky kontrol dospeli'!L154)-1,FALSE)</f>
        <v>10</v>
      </c>
      <c r="X97" s="28">
        <f>VLOOKUP($A97,'Vysledky kontrol dospeli'!$B:$AA,COLUMN('Vysledky kontrol dospeli'!M154)-1,FALSE)</f>
        <v>20</v>
      </c>
      <c r="Y97" s="28">
        <f>VLOOKUP($A97,'Vysledky kontrol dospeli'!$B:$AA,COLUMN('Vysledky kontrol dospeli'!N154)-1,FALSE)</f>
        <v>30</v>
      </c>
      <c r="Z97" s="28">
        <f>VLOOKUP($A97,'Vysledky kontrol dospeli'!$B:$AA,COLUMN('Vysledky kontrol dospeli'!O154)-1,FALSE)</f>
        <v>20</v>
      </c>
      <c r="AA97" s="28">
        <f>VLOOKUP($A97,'Vysledky kontrol dospeli'!$B:$AA,COLUMN('Vysledky kontrol dospeli'!P154)-1,FALSE)</f>
        <v>20</v>
      </c>
      <c r="AB97" s="28">
        <f>VLOOKUP($A97,'Vysledky kontrol dospeli'!$B:$AA,COLUMN('Vysledky kontrol dospeli'!Q154)-1,FALSE)</f>
        <v>10</v>
      </c>
      <c r="AC97" s="28">
        <f>VLOOKUP($A97,'Vysledky kontrol dospeli'!$B:$AA,COLUMN('Vysledky kontrol dospeli'!R154)-1,FALSE)</f>
        <v>10</v>
      </c>
      <c r="AD97" s="28">
        <f>VLOOKUP($A97,'Vysledky kontrol dospeli'!$B:$AA,COLUMN('Vysledky kontrol dospeli'!S154)-1,FALSE)</f>
        <v>20</v>
      </c>
      <c r="AE97" s="28">
        <f>VLOOKUP($A97,'Vysledky kontrol dospeli'!$B:$AA,COLUMN('Vysledky kontrol dospeli'!T154)-1,FALSE)</f>
        <v>30</v>
      </c>
      <c r="AF97" s="28">
        <f>VLOOKUP($A97,'Vysledky kontrol dospeli'!$B:$AA,COLUMN('Vysledky kontrol dospeli'!U154)-1,FALSE)</f>
        <v>10</v>
      </c>
      <c r="AG97" s="28">
        <f>VLOOKUP($A97,'Vysledky kontrol dospeli'!$B:$AA,COLUMN('Vysledky kontrol dospeli'!V154)-1,FALSE)</f>
        <v>20</v>
      </c>
      <c r="AH97" s="28">
        <f>VLOOKUP($A97,'Vysledky kontrol dospeli'!$B:$AA,COLUMN('Vysledky kontrol dospeli'!W154)-1,FALSE)</f>
        <v>10</v>
      </c>
      <c r="AI97" s="28">
        <f>VLOOKUP($A97,'Vysledky kontrol dospeli'!$B:$AA,COLUMN('Vysledky kontrol dospeli'!X154)-1,FALSE)</f>
        <v>10</v>
      </c>
      <c r="AJ97" s="28">
        <f>VLOOKUP($A97,'Vysledky kontrol dospeli'!$B:$AA,COLUMN('Vysledky kontrol dospeli'!Y154)-1,FALSE)</f>
        <v>10</v>
      </c>
      <c r="AK97" s="28">
        <f>VLOOKUP($A97,'Vysledky kontrol dospeli'!$B:$AA,COLUMN('Vysledky kontrol dospeli'!Z154)-1,FALSE)</f>
        <v>10</v>
      </c>
      <c r="AL97" s="28">
        <f>VLOOKUP($A97,'Vysledky kontrol dospeli'!$B:$AA,COLUMN('Vysledky kontrol dospeli'!AA154)-1,FALSE)</f>
        <v>10</v>
      </c>
    </row>
    <row r="98" spans="1:38" s="38" customFormat="1" x14ac:dyDescent="0.25">
      <c r="A98" s="34">
        <v>130</v>
      </c>
      <c r="B98" s="34" t="s">
        <v>850</v>
      </c>
      <c r="C98" s="34" t="s">
        <v>112</v>
      </c>
      <c r="D98" s="34" t="s">
        <v>126</v>
      </c>
      <c r="E98" s="34" t="s">
        <v>109</v>
      </c>
      <c r="F98" s="34" t="s">
        <v>851</v>
      </c>
      <c r="G98" s="34" t="s">
        <v>430</v>
      </c>
      <c r="H98" s="34" t="s">
        <v>431</v>
      </c>
      <c r="I98" s="35">
        <v>0.12097222222222237</v>
      </c>
      <c r="J98" s="36">
        <v>0</v>
      </c>
      <c r="K98" s="36">
        <f t="shared" si="6"/>
        <v>600</v>
      </c>
      <c r="L98" s="36">
        <f t="shared" si="7"/>
        <v>600</v>
      </c>
      <c r="M98" s="37">
        <v>2</v>
      </c>
      <c r="N98" s="38">
        <f>VLOOKUP($A98,'Vysledky kontrol dospeli'!$B:$AA,COLUMN('Vysledky kontrol dospeli'!C155)-1,FALSE)</f>
        <v>10</v>
      </c>
      <c r="O98" s="38">
        <f>VLOOKUP($A98,'Vysledky kontrol dospeli'!$B:$AA,COLUMN('Vysledky kontrol dospeli'!D155)-1,FALSE)</f>
        <v>40</v>
      </c>
      <c r="P98" s="38">
        <f>VLOOKUP($A98,'Vysledky kontrol dospeli'!$B:$AA,COLUMN('Vysledky kontrol dospeli'!E155)-1,FALSE)</f>
        <v>60</v>
      </c>
      <c r="Q98" s="38">
        <f>VLOOKUP($A98,'Vysledky kontrol dospeli'!$B:$AA,COLUMN('Vysledky kontrol dospeli'!F155)-1,FALSE)</f>
        <v>60</v>
      </c>
      <c r="R98" s="38">
        <f>VLOOKUP($A98,'Vysledky kontrol dospeli'!$B:$AA,COLUMN('Vysledky kontrol dospeli'!G155)-1,FALSE)</f>
        <v>40</v>
      </c>
      <c r="S98" s="38">
        <f>VLOOKUP($A98,'Vysledky kontrol dospeli'!$B:$AA,COLUMN('Vysledky kontrol dospeli'!H155)-1,FALSE)</f>
        <v>30</v>
      </c>
      <c r="T98" s="38">
        <f>VLOOKUP($A98,'Vysledky kontrol dospeli'!$B:$AA,COLUMN('Vysledky kontrol dospeli'!I155)-1,FALSE)</f>
        <v>70</v>
      </c>
      <c r="U98" s="38">
        <f>VLOOKUP($A98,'Vysledky kontrol dospeli'!$B:$AA,COLUMN('Vysledky kontrol dospeli'!J155)-1,FALSE)</f>
        <v>30</v>
      </c>
      <c r="V98" s="38">
        <f>VLOOKUP($A98,'Vysledky kontrol dospeli'!$B:$AA,COLUMN('Vysledky kontrol dospeli'!K155)-1,FALSE)</f>
        <v>30</v>
      </c>
      <c r="W98" s="38">
        <f>VLOOKUP($A98,'Vysledky kontrol dospeli'!$B:$AA,COLUMN('Vysledky kontrol dospeli'!L155)-1,FALSE)</f>
        <v>10</v>
      </c>
      <c r="X98" s="38">
        <f>VLOOKUP($A98,'Vysledky kontrol dospeli'!$B:$AA,COLUMN('Vysledky kontrol dospeli'!M155)-1,FALSE)</f>
        <v>20</v>
      </c>
      <c r="Y98" s="38">
        <f>VLOOKUP($A98,'Vysledky kontrol dospeli'!$B:$AA,COLUMN('Vysledky kontrol dospeli'!N155)-1,FALSE)</f>
        <v>30</v>
      </c>
      <c r="Z98" s="38">
        <f>VLOOKUP($A98,'Vysledky kontrol dospeli'!$B:$AA,COLUMN('Vysledky kontrol dospeli'!O155)-1,FALSE)</f>
        <v>20</v>
      </c>
      <c r="AA98" s="38">
        <f>VLOOKUP($A98,'Vysledky kontrol dospeli'!$B:$AA,COLUMN('Vysledky kontrol dospeli'!P155)-1,FALSE)</f>
        <v>20</v>
      </c>
      <c r="AB98" s="38">
        <f>VLOOKUP($A98,'Vysledky kontrol dospeli'!$B:$AA,COLUMN('Vysledky kontrol dospeli'!Q155)-1,FALSE)</f>
        <v>0</v>
      </c>
      <c r="AC98" s="38">
        <f>VLOOKUP($A98,'Vysledky kontrol dospeli'!$B:$AA,COLUMN('Vysledky kontrol dospeli'!R155)-1,FALSE)</f>
        <v>10</v>
      </c>
      <c r="AD98" s="38">
        <f>VLOOKUP($A98,'Vysledky kontrol dospeli'!$B:$AA,COLUMN('Vysledky kontrol dospeli'!S155)-1,FALSE)</f>
        <v>20</v>
      </c>
      <c r="AE98" s="38">
        <f>VLOOKUP($A98,'Vysledky kontrol dospeli'!$B:$AA,COLUMN('Vysledky kontrol dospeli'!T155)-1,FALSE)</f>
        <v>30</v>
      </c>
      <c r="AF98" s="38">
        <f>VLOOKUP($A98,'Vysledky kontrol dospeli'!$B:$AA,COLUMN('Vysledky kontrol dospeli'!U155)-1,FALSE)</f>
        <v>10</v>
      </c>
      <c r="AG98" s="38">
        <f>VLOOKUP($A98,'Vysledky kontrol dospeli'!$B:$AA,COLUMN('Vysledky kontrol dospeli'!V155)-1,FALSE)</f>
        <v>20</v>
      </c>
      <c r="AH98" s="38">
        <f>VLOOKUP($A98,'Vysledky kontrol dospeli'!$B:$AA,COLUMN('Vysledky kontrol dospeli'!W155)-1,FALSE)</f>
        <v>10</v>
      </c>
      <c r="AI98" s="38">
        <f>VLOOKUP($A98,'Vysledky kontrol dospeli'!$B:$AA,COLUMN('Vysledky kontrol dospeli'!X155)-1,FALSE)</f>
        <v>10</v>
      </c>
      <c r="AJ98" s="38">
        <f>VLOOKUP($A98,'Vysledky kontrol dospeli'!$B:$AA,COLUMN('Vysledky kontrol dospeli'!Y155)-1,FALSE)</f>
        <v>0</v>
      </c>
      <c r="AK98" s="38">
        <f>VLOOKUP($A98,'Vysledky kontrol dospeli'!$B:$AA,COLUMN('Vysledky kontrol dospeli'!Z155)-1,FALSE)</f>
        <v>10</v>
      </c>
      <c r="AL98" s="38">
        <f>VLOOKUP($A98,'Vysledky kontrol dospeli'!$B:$AA,COLUMN('Vysledky kontrol dospeli'!AA155)-1,FALSE)</f>
        <v>10</v>
      </c>
    </row>
    <row r="99" spans="1:38" s="33" customFormat="1" x14ac:dyDescent="0.25">
      <c r="A99" s="29">
        <v>20</v>
      </c>
      <c r="B99" s="29" t="s">
        <v>504</v>
      </c>
      <c r="C99" s="29" t="s">
        <v>505</v>
      </c>
      <c r="D99" s="29" t="s">
        <v>506</v>
      </c>
      <c r="E99" s="29" t="s">
        <v>507</v>
      </c>
      <c r="F99" s="29" t="s">
        <v>508</v>
      </c>
      <c r="G99" s="29" t="s">
        <v>430</v>
      </c>
      <c r="H99" s="29" t="s">
        <v>431</v>
      </c>
      <c r="I99" s="30">
        <v>0.1189236111111111</v>
      </c>
      <c r="J99" s="31">
        <v>0</v>
      </c>
      <c r="K99" s="31">
        <f t="shared" si="6"/>
        <v>560</v>
      </c>
      <c r="L99" s="31">
        <f t="shared" si="7"/>
        <v>560</v>
      </c>
      <c r="M99" s="32">
        <v>3</v>
      </c>
      <c r="N99" s="33">
        <f>VLOOKUP($A99,'Vysledky kontrol dospeli'!$B:$AA,COLUMN('Vysledky kontrol dospeli'!C156)-1,FALSE)</f>
        <v>10</v>
      </c>
      <c r="O99" s="33">
        <f>VLOOKUP($A99,'Vysledky kontrol dospeli'!$B:$AA,COLUMN('Vysledky kontrol dospeli'!D156)-1,FALSE)</f>
        <v>40</v>
      </c>
      <c r="P99" s="33">
        <f>VLOOKUP($A99,'Vysledky kontrol dospeli'!$B:$AA,COLUMN('Vysledky kontrol dospeli'!E156)-1,FALSE)</f>
        <v>60</v>
      </c>
      <c r="Q99" s="33">
        <f>VLOOKUP($A99,'Vysledky kontrol dospeli'!$B:$AA,COLUMN('Vysledky kontrol dospeli'!F156)-1,FALSE)</f>
        <v>60</v>
      </c>
      <c r="R99" s="33">
        <f>VLOOKUP($A99,'Vysledky kontrol dospeli'!$B:$AA,COLUMN('Vysledky kontrol dospeli'!G156)-1,FALSE)</f>
        <v>40</v>
      </c>
      <c r="S99" s="33">
        <f>VLOOKUP($A99,'Vysledky kontrol dospeli'!$B:$AA,COLUMN('Vysledky kontrol dospeli'!H156)-1,FALSE)</f>
        <v>30</v>
      </c>
      <c r="T99" s="33">
        <f>VLOOKUP($A99,'Vysledky kontrol dospeli'!$B:$AA,COLUMN('Vysledky kontrol dospeli'!I156)-1,FALSE)</f>
        <v>70</v>
      </c>
      <c r="U99" s="33">
        <f>VLOOKUP($A99,'Vysledky kontrol dospeli'!$B:$AA,COLUMN('Vysledky kontrol dospeli'!J156)-1,FALSE)</f>
        <v>30</v>
      </c>
      <c r="V99" s="33">
        <f>VLOOKUP($A99,'Vysledky kontrol dospeli'!$B:$AA,COLUMN('Vysledky kontrol dospeli'!K156)-1,FALSE)</f>
        <v>30</v>
      </c>
      <c r="W99" s="33">
        <f>VLOOKUP($A99,'Vysledky kontrol dospeli'!$B:$AA,COLUMN('Vysledky kontrol dospeli'!L156)-1,FALSE)</f>
        <v>0</v>
      </c>
      <c r="X99" s="33">
        <f>VLOOKUP($A99,'Vysledky kontrol dospeli'!$B:$AA,COLUMN('Vysledky kontrol dospeli'!M156)-1,FALSE)</f>
        <v>20</v>
      </c>
      <c r="Y99" s="33">
        <f>VLOOKUP($A99,'Vysledky kontrol dospeli'!$B:$AA,COLUMN('Vysledky kontrol dospeli'!N156)-1,FALSE)</f>
        <v>30</v>
      </c>
      <c r="Z99" s="33">
        <f>VLOOKUP($A99,'Vysledky kontrol dospeli'!$B:$AA,COLUMN('Vysledky kontrol dospeli'!O156)-1,FALSE)</f>
        <v>20</v>
      </c>
      <c r="AA99" s="33">
        <f>VLOOKUP($A99,'Vysledky kontrol dospeli'!$B:$AA,COLUMN('Vysledky kontrol dospeli'!P156)-1,FALSE)</f>
        <v>20</v>
      </c>
      <c r="AB99" s="33">
        <f>VLOOKUP($A99,'Vysledky kontrol dospeli'!$B:$AA,COLUMN('Vysledky kontrol dospeli'!Q156)-1,FALSE)</f>
        <v>10</v>
      </c>
      <c r="AC99" s="33">
        <f>VLOOKUP($A99,'Vysledky kontrol dospeli'!$B:$AA,COLUMN('Vysledky kontrol dospeli'!R156)-1,FALSE)</f>
        <v>10</v>
      </c>
      <c r="AD99" s="33">
        <f>VLOOKUP($A99,'Vysledky kontrol dospeli'!$B:$AA,COLUMN('Vysledky kontrol dospeli'!S156)-1,FALSE)</f>
        <v>20</v>
      </c>
      <c r="AE99" s="33">
        <f>VLOOKUP($A99,'Vysledky kontrol dospeli'!$B:$AA,COLUMN('Vysledky kontrol dospeli'!T156)-1,FALSE)</f>
        <v>30</v>
      </c>
      <c r="AF99" s="33">
        <f>VLOOKUP($A99,'Vysledky kontrol dospeli'!$B:$AA,COLUMN('Vysledky kontrol dospeli'!U156)-1,FALSE)</f>
        <v>0</v>
      </c>
      <c r="AG99" s="33">
        <f>VLOOKUP($A99,'Vysledky kontrol dospeli'!$B:$AA,COLUMN('Vysledky kontrol dospeli'!V156)-1,FALSE)</f>
        <v>0</v>
      </c>
      <c r="AH99" s="33">
        <f>VLOOKUP($A99,'Vysledky kontrol dospeli'!$B:$AA,COLUMN('Vysledky kontrol dospeli'!W156)-1,FALSE)</f>
        <v>10</v>
      </c>
      <c r="AI99" s="33">
        <f>VLOOKUP($A99,'Vysledky kontrol dospeli'!$B:$AA,COLUMN('Vysledky kontrol dospeli'!X156)-1,FALSE)</f>
        <v>10</v>
      </c>
      <c r="AJ99" s="33">
        <f>VLOOKUP($A99,'Vysledky kontrol dospeli'!$B:$AA,COLUMN('Vysledky kontrol dospeli'!Y156)-1,FALSE)</f>
        <v>10</v>
      </c>
      <c r="AK99" s="33">
        <f>VLOOKUP($A99,'Vysledky kontrol dospeli'!$B:$AA,COLUMN('Vysledky kontrol dospeli'!Z156)-1,FALSE)</f>
        <v>0</v>
      </c>
      <c r="AL99" s="33">
        <f>VLOOKUP($A99,'Vysledky kontrol dospeli'!$B:$AA,COLUMN('Vysledky kontrol dospeli'!AA156)-1,FALSE)</f>
        <v>0</v>
      </c>
    </row>
    <row r="100" spans="1:38" x14ac:dyDescent="0.25">
      <c r="A100" s="4">
        <v>53</v>
      </c>
      <c r="B100" s="4" t="s">
        <v>428</v>
      </c>
      <c r="C100" s="4" t="s">
        <v>610</v>
      </c>
      <c r="D100" s="4" t="s">
        <v>611</v>
      </c>
      <c r="E100" s="4" t="s">
        <v>451</v>
      </c>
      <c r="F100" s="4" t="s">
        <v>612</v>
      </c>
      <c r="G100" s="4" t="s">
        <v>430</v>
      </c>
      <c r="H100" s="4" t="s">
        <v>431</v>
      </c>
      <c r="I100" s="17">
        <v>0.12100694444444449</v>
      </c>
      <c r="J100" s="18">
        <v>0</v>
      </c>
      <c r="K100" s="18">
        <f t="shared" si="6"/>
        <v>530</v>
      </c>
      <c r="L100" s="18">
        <f t="shared" si="7"/>
        <v>530</v>
      </c>
      <c r="M100" s="23">
        <v>4</v>
      </c>
      <c r="N100">
        <f>VLOOKUP($A100,'Vysledky kontrol dospeli'!$B:$AA,COLUMN('Vysledky kontrol dospeli'!C157)-1,FALSE)</f>
        <v>10</v>
      </c>
      <c r="O100">
        <f>VLOOKUP($A100,'Vysledky kontrol dospeli'!$B:$AA,COLUMN('Vysledky kontrol dospeli'!D157)-1,FALSE)</f>
        <v>40</v>
      </c>
      <c r="P100">
        <f>VLOOKUP($A100,'Vysledky kontrol dospeli'!$B:$AA,COLUMN('Vysledky kontrol dospeli'!E157)-1,FALSE)</f>
        <v>60</v>
      </c>
      <c r="Q100">
        <f>VLOOKUP($A100,'Vysledky kontrol dospeli'!$B:$AA,COLUMN('Vysledky kontrol dospeli'!F157)-1,FALSE)</f>
        <v>60</v>
      </c>
      <c r="R100">
        <f>VLOOKUP($A100,'Vysledky kontrol dospeli'!$B:$AA,COLUMN('Vysledky kontrol dospeli'!G157)-1,FALSE)</f>
        <v>40</v>
      </c>
      <c r="S100">
        <f>VLOOKUP($A100,'Vysledky kontrol dospeli'!$B:$AA,COLUMN('Vysledky kontrol dospeli'!H157)-1,FALSE)</f>
        <v>30</v>
      </c>
      <c r="T100">
        <f>VLOOKUP($A100,'Vysledky kontrol dospeli'!$B:$AA,COLUMN('Vysledky kontrol dospeli'!I157)-1,FALSE)</f>
        <v>70</v>
      </c>
      <c r="U100">
        <f>VLOOKUP($A100,'Vysledky kontrol dospeli'!$B:$AA,COLUMN('Vysledky kontrol dospeli'!J157)-1,FALSE)</f>
        <v>30</v>
      </c>
      <c r="V100">
        <f>VLOOKUP($A100,'Vysledky kontrol dospeli'!$B:$AA,COLUMN('Vysledky kontrol dospeli'!K157)-1,FALSE)</f>
        <v>30</v>
      </c>
      <c r="W100">
        <f>VLOOKUP($A100,'Vysledky kontrol dospeli'!$B:$AA,COLUMN('Vysledky kontrol dospeli'!L157)-1,FALSE)</f>
        <v>0</v>
      </c>
      <c r="X100">
        <f>VLOOKUP($A100,'Vysledky kontrol dospeli'!$B:$AA,COLUMN('Vysledky kontrol dospeli'!M157)-1,FALSE)</f>
        <v>20</v>
      </c>
      <c r="Y100">
        <f>VLOOKUP($A100,'Vysledky kontrol dospeli'!$B:$AA,COLUMN('Vysledky kontrol dospeli'!N157)-1,FALSE)</f>
        <v>0</v>
      </c>
      <c r="Z100">
        <f>VLOOKUP($A100,'Vysledky kontrol dospeli'!$B:$AA,COLUMN('Vysledky kontrol dospeli'!O157)-1,FALSE)</f>
        <v>0</v>
      </c>
      <c r="AA100">
        <f>VLOOKUP($A100,'Vysledky kontrol dospeli'!$B:$AA,COLUMN('Vysledky kontrol dospeli'!P157)-1,FALSE)</f>
        <v>20</v>
      </c>
      <c r="AB100">
        <f>VLOOKUP($A100,'Vysledky kontrol dospeli'!$B:$AA,COLUMN('Vysledky kontrol dospeli'!Q157)-1,FALSE)</f>
        <v>0</v>
      </c>
      <c r="AC100">
        <f>VLOOKUP($A100,'Vysledky kontrol dospeli'!$B:$AA,COLUMN('Vysledky kontrol dospeli'!R157)-1,FALSE)</f>
        <v>10</v>
      </c>
      <c r="AD100">
        <f>VLOOKUP($A100,'Vysledky kontrol dospeli'!$B:$AA,COLUMN('Vysledky kontrol dospeli'!S157)-1,FALSE)</f>
        <v>20</v>
      </c>
      <c r="AE100">
        <f>VLOOKUP($A100,'Vysledky kontrol dospeli'!$B:$AA,COLUMN('Vysledky kontrol dospeli'!T157)-1,FALSE)</f>
        <v>30</v>
      </c>
      <c r="AF100">
        <f>VLOOKUP($A100,'Vysledky kontrol dospeli'!$B:$AA,COLUMN('Vysledky kontrol dospeli'!U157)-1,FALSE)</f>
        <v>10</v>
      </c>
      <c r="AG100">
        <f>VLOOKUP($A100,'Vysledky kontrol dospeli'!$B:$AA,COLUMN('Vysledky kontrol dospeli'!V157)-1,FALSE)</f>
        <v>20</v>
      </c>
      <c r="AH100">
        <f>VLOOKUP($A100,'Vysledky kontrol dospeli'!$B:$AA,COLUMN('Vysledky kontrol dospeli'!W157)-1,FALSE)</f>
        <v>10</v>
      </c>
      <c r="AI100">
        <f>VLOOKUP($A100,'Vysledky kontrol dospeli'!$B:$AA,COLUMN('Vysledky kontrol dospeli'!X157)-1,FALSE)</f>
        <v>10</v>
      </c>
      <c r="AJ100">
        <f>VLOOKUP($A100,'Vysledky kontrol dospeli'!$B:$AA,COLUMN('Vysledky kontrol dospeli'!Y157)-1,FALSE)</f>
        <v>0</v>
      </c>
      <c r="AK100">
        <f>VLOOKUP($A100,'Vysledky kontrol dospeli'!$B:$AA,COLUMN('Vysledky kontrol dospeli'!Z157)-1,FALSE)</f>
        <v>10</v>
      </c>
      <c r="AL100">
        <f>VLOOKUP($A100,'Vysledky kontrol dospeli'!$B:$AA,COLUMN('Vysledky kontrol dospeli'!AA157)-1,FALSE)</f>
        <v>0</v>
      </c>
    </row>
    <row r="101" spans="1:38" x14ac:dyDescent="0.25">
      <c r="A101" s="4">
        <v>1</v>
      </c>
      <c r="B101" s="4" t="s">
        <v>426</v>
      </c>
      <c r="C101" s="4" t="s">
        <v>427</v>
      </c>
      <c r="D101" s="4" t="s">
        <v>428</v>
      </c>
      <c r="E101" s="4" t="s">
        <v>109</v>
      </c>
      <c r="F101" s="4" t="s">
        <v>429</v>
      </c>
      <c r="G101" s="4" t="s">
        <v>430</v>
      </c>
      <c r="H101" s="4" t="s">
        <v>431</v>
      </c>
      <c r="I101" s="17">
        <v>0.12489583333333332</v>
      </c>
      <c r="J101" s="18">
        <v>0</v>
      </c>
      <c r="K101" s="18">
        <f t="shared" si="6"/>
        <v>530</v>
      </c>
      <c r="L101" s="18">
        <f t="shared" si="7"/>
        <v>530</v>
      </c>
      <c r="M101" s="23">
        <v>5</v>
      </c>
      <c r="N101">
        <f>VLOOKUP($A101,'Vysledky kontrol dospeli'!$B:$AA,COLUMN('Vysledky kontrol dospeli'!C158)-1,FALSE)</f>
        <v>10</v>
      </c>
      <c r="O101">
        <f>VLOOKUP($A101,'Vysledky kontrol dospeli'!$B:$AA,COLUMN('Vysledky kontrol dospeli'!D158)-1,FALSE)</f>
        <v>0</v>
      </c>
      <c r="P101">
        <f>VLOOKUP($A101,'Vysledky kontrol dospeli'!$B:$AA,COLUMN('Vysledky kontrol dospeli'!E158)-1,FALSE)</f>
        <v>60</v>
      </c>
      <c r="Q101">
        <f>VLOOKUP($A101,'Vysledky kontrol dospeli'!$B:$AA,COLUMN('Vysledky kontrol dospeli'!F158)-1,FALSE)</f>
        <v>60</v>
      </c>
      <c r="R101">
        <f>VLOOKUP($A101,'Vysledky kontrol dospeli'!$B:$AA,COLUMN('Vysledky kontrol dospeli'!G158)-1,FALSE)</f>
        <v>40</v>
      </c>
      <c r="S101">
        <f>VLOOKUP($A101,'Vysledky kontrol dospeli'!$B:$AA,COLUMN('Vysledky kontrol dospeli'!H158)-1,FALSE)</f>
        <v>30</v>
      </c>
      <c r="T101">
        <f>VLOOKUP($A101,'Vysledky kontrol dospeli'!$B:$AA,COLUMN('Vysledky kontrol dospeli'!I158)-1,FALSE)</f>
        <v>70</v>
      </c>
      <c r="U101">
        <f>VLOOKUP($A101,'Vysledky kontrol dospeli'!$B:$AA,COLUMN('Vysledky kontrol dospeli'!J158)-1,FALSE)</f>
        <v>30</v>
      </c>
      <c r="V101">
        <f>VLOOKUP($A101,'Vysledky kontrol dospeli'!$B:$AA,COLUMN('Vysledky kontrol dospeli'!K158)-1,FALSE)</f>
        <v>0</v>
      </c>
      <c r="W101">
        <f>VLOOKUP($A101,'Vysledky kontrol dospeli'!$B:$AA,COLUMN('Vysledky kontrol dospeli'!L158)-1,FALSE)</f>
        <v>10</v>
      </c>
      <c r="X101">
        <f>VLOOKUP($A101,'Vysledky kontrol dospeli'!$B:$AA,COLUMN('Vysledky kontrol dospeli'!M158)-1,FALSE)</f>
        <v>20</v>
      </c>
      <c r="Y101">
        <f>VLOOKUP($A101,'Vysledky kontrol dospeli'!$B:$AA,COLUMN('Vysledky kontrol dospeli'!N158)-1,FALSE)</f>
        <v>30</v>
      </c>
      <c r="Z101">
        <f>VLOOKUP($A101,'Vysledky kontrol dospeli'!$B:$AA,COLUMN('Vysledky kontrol dospeli'!O158)-1,FALSE)</f>
        <v>20</v>
      </c>
      <c r="AA101">
        <f>VLOOKUP($A101,'Vysledky kontrol dospeli'!$B:$AA,COLUMN('Vysledky kontrol dospeli'!P158)-1,FALSE)</f>
        <v>20</v>
      </c>
      <c r="AB101">
        <f>VLOOKUP($A101,'Vysledky kontrol dospeli'!$B:$AA,COLUMN('Vysledky kontrol dospeli'!Q158)-1,FALSE)</f>
        <v>10</v>
      </c>
      <c r="AC101">
        <f>VLOOKUP($A101,'Vysledky kontrol dospeli'!$B:$AA,COLUMN('Vysledky kontrol dospeli'!R158)-1,FALSE)</f>
        <v>10</v>
      </c>
      <c r="AD101">
        <f>VLOOKUP($A101,'Vysledky kontrol dospeli'!$B:$AA,COLUMN('Vysledky kontrol dospeli'!S158)-1,FALSE)</f>
        <v>20</v>
      </c>
      <c r="AE101">
        <f>VLOOKUP($A101,'Vysledky kontrol dospeli'!$B:$AA,COLUMN('Vysledky kontrol dospeli'!T158)-1,FALSE)</f>
        <v>30</v>
      </c>
      <c r="AF101">
        <f>VLOOKUP($A101,'Vysledky kontrol dospeli'!$B:$AA,COLUMN('Vysledky kontrol dospeli'!U158)-1,FALSE)</f>
        <v>10</v>
      </c>
      <c r="AG101">
        <f>VLOOKUP($A101,'Vysledky kontrol dospeli'!$B:$AA,COLUMN('Vysledky kontrol dospeli'!V158)-1,FALSE)</f>
        <v>20</v>
      </c>
      <c r="AH101">
        <f>VLOOKUP($A101,'Vysledky kontrol dospeli'!$B:$AA,COLUMN('Vysledky kontrol dospeli'!W158)-1,FALSE)</f>
        <v>10</v>
      </c>
      <c r="AI101">
        <f>VLOOKUP($A101,'Vysledky kontrol dospeli'!$B:$AA,COLUMN('Vysledky kontrol dospeli'!X158)-1,FALSE)</f>
        <v>10</v>
      </c>
      <c r="AJ101">
        <f>VLOOKUP($A101,'Vysledky kontrol dospeli'!$B:$AA,COLUMN('Vysledky kontrol dospeli'!Y158)-1,FALSE)</f>
        <v>0</v>
      </c>
      <c r="AK101">
        <f>VLOOKUP($A101,'Vysledky kontrol dospeli'!$B:$AA,COLUMN('Vysledky kontrol dospeli'!Z158)-1,FALSE)</f>
        <v>0</v>
      </c>
      <c r="AL101">
        <f>VLOOKUP($A101,'Vysledky kontrol dospeli'!$B:$AA,COLUMN('Vysledky kontrol dospeli'!AA158)-1,FALSE)</f>
        <v>10</v>
      </c>
    </row>
    <row r="102" spans="1:38" x14ac:dyDescent="0.25">
      <c r="A102" s="4">
        <v>22</v>
      </c>
      <c r="B102" s="4" t="s">
        <v>510</v>
      </c>
      <c r="C102" s="4" t="s">
        <v>96</v>
      </c>
      <c r="D102" s="4" t="s">
        <v>510</v>
      </c>
      <c r="E102" s="4" t="s">
        <v>145</v>
      </c>
      <c r="F102" s="4" t="s">
        <v>511</v>
      </c>
      <c r="G102" s="4" t="s">
        <v>430</v>
      </c>
      <c r="H102" s="4" t="s">
        <v>431</v>
      </c>
      <c r="I102" s="17">
        <v>0.11744212962962965</v>
      </c>
      <c r="J102" s="18">
        <v>0</v>
      </c>
      <c r="K102" s="18">
        <f t="shared" si="6"/>
        <v>510</v>
      </c>
      <c r="L102" s="18">
        <f t="shared" si="7"/>
        <v>510</v>
      </c>
      <c r="M102" s="23">
        <v>6</v>
      </c>
      <c r="N102">
        <f>VLOOKUP($A102,'Vysledky kontrol dospeli'!$B:$AA,COLUMN('Vysledky kontrol dospeli'!C159)-1,FALSE)</f>
        <v>10</v>
      </c>
      <c r="O102">
        <f>VLOOKUP($A102,'Vysledky kontrol dospeli'!$B:$AA,COLUMN('Vysledky kontrol dospeli'!D159)-1,FALSE)</f>
        <v>0</v>
      </c>
      <c r="P102">
        <f>VLOOKUP($A102,'Vysledky kontrol dospeli'!$B:$AA,COLUMN('Vysledky kontrol dospeli'!E159)-1,FALSE)</f>
        <v>60</v>
      </c>
      <c r="Q102">
        <f>VLOOKUP($A102,'Vysledky kontrol dospeli'!$B:$AA,COLUMN('Vysledky kontrol dospeli'!F159)-1,FALSE)</f>
        <v>60</v>
      </c>
      <c r="R102">
        <f>VLOOKUP($A102,'Vysledky kontrol dospeli'!$B:$AA,COLUMN('Vysledky kontrol dospeli'!G159)-1,FALSE)</f>
        <v>40</v>
      </c>
      <c r="S102">
        <f>VLOOKUP($A102,'Vysledky kontrol dospeli'!$B:$AA,COLUMN('Vysledky kontrol dospeli'!H159)-1,FALSE)</f>
        <v>30</v>
      </c>
      <c r="T102">
        <f>VLOOKUP($A102,'Vysledky kontrol dospeli'!$B:$AA,COLUMN('Vysledky kontrol dospeli'!I159)-1,FALSE)</f>
        <v>70</v>
      </c>
      <c r="U102">
        <f>VLOOKUP($A102,'Vysledky kontrol dospeli'!$B:$AA,COLUMN('Vysledky kontrol dospeli'!J159)-1,FALSE)</f>
        <v>30</v>
      </c>
      <c r="V102">
        <f>VLOOKUP($A102,'Vysledky kontrol dospeli'!$B:$AA,COLUMN('Vysledky kontrol dospeli'!K159)-1,FALSE)</f>
        <v>0</v>
      </c>
      <c r="W102">
        <f>VLOOKUP($A102,'Vysledky kontrol dospeli'!$B:$AA,COLUMN('Vysledky kontrol dospeli'!L159)-1,FALSE)</f>
        <v>10</v>
      </c>
      <c r="X102">
        <f>VLOOKUP($A102,'Vysledky kontrol dospeli'!$B:$AA,COLUMN('Vysledky kontrol dospeli'!M159)-1,FALSE)</f>
        <v>20</v>
      </c>
      <c r="Y102">
        <f>VLOOKUP($A102,'Vysledky kontrol dospeli'!$B:$AA,COLUMN('Vysledky kontrol dospeli'!N159)-1,FALSE)</f>
        <v>30</v>
      </c>
      <c r="Z102">
        <f>VLOOKUP($A102,'Vysledky kontrol dospeli'!$B:$AA,COLUMN('Vysledky kontrol dospeli'!O159)-1,FALSE)</f>
        <v>20</v>
      </c>
      <c r="AA102">
        <f>VLOOKUP($A102,'Vysledky kontrol dospeli'!$B:$AA,COLUMN('Vysledky kontrol dospeli'!P159)-1,FALSE)</f>
        <v>20</v>
      </c>
      <c r="AB102">
        <f>VLOOKUP($A102,'Vysledky kontrol dospeli'!$B:$AA,COLUMN('Vysledky kontrol dospeli'!Q159)-1,FALSE)</f>
        <v>10</v>
      </c>
      <c r="AC102">
        <f>VLOOKUP($A102,'Vysledky kontrol dospeli'!$B:$AA,COLUMN('Vysledky kontrol dospeli'!R159)-1,FALSE)</f>
        <v>0</v>
      </c>
      <c r="AD102">
        <f>VLOOKUP($A102,'Vysledky kontrol dospeli'!$B:$AA,COLUMN('Vysledky kontrol dospeli'!S159)-1,FALSE)</f>
        <v>0</v>
      </c>
      <c r="AE102">
        <f>VLOOKUP($A102,'Vysledky kontrol dospeli'!$B:$AA,COLUMN('Vysledky kontrol dospeli'!T159)-1,FALSE)</f>
        <v>30</v>
      </c>
      <c r="AF102">
        <f>VLOOKUP($A102,'Vysledky kontrol dospeli'!$B:$AA,COLUMN('Vysledky kontrol dospeli'!U159)-1,FALSE)</f>
        <v>10</v>
      </c>
      <c r="AG102">
        <f>VLOOKUP($A102,'Vysledky kontrol dospeli'!$B:$AA,COLUMN('Vysledky kontrol dospeli'!V159)-1,FALSE)</f>
        <v>20</v>
      </c>
      <c r="AH102">
        <f>VLOOKUP($A102,'Vysledky kontrol dospeli'!$B:$AA,COLUMN('Vysledky kontrol dospeli'!W159)-1,FALSE)</f>
        <v>10</v>
      </c>
      <c r="AI102">
        <f>VLOOKUP($A102,'Vysledky kontrol dospeli'!$B:$AA,COLUMN('Vysledky kontrol dospeli'!X159)-1,FALSE)</f>
        <v>10</v>
      </c>
      <c r="AJ102">
        <f>VLOOKUP($A102,'Vysledky kontrol dospeli'!$B:$AA,COLUMN('Vysledky kontrol dospeli'!Y159)-1,FALSE)</f>
        <v>10</v>
      </c>
      <c r="AK102">
        <f>VLOOKUP($A102,'Vysledky kontrol dospeli'!$B:$AA,COLUMN('Vysledky kontrol dospeli'!Z159)-1,FALSE)</f>
        <v>0</v>
      </c>
      <c r="AL102">
        <f>VLOOKUP($A102,'Vysledky kontrol dospeli'!$B:$AA,COLUMN('Vysledky kontrol dospeli'!AA159)-1,FALSE)</f>
        <v>10</v>
      </c>
    </row>
    <row r="103" spans="1:38" x14ac:dyDescent="0.25">
      <c r="A103" s="4">
        <v>62</v>
      </c>
      <c r="B103" s="4" t="s">
        <v>642</v>
      </c>
      <c r="C103" s="4" t="s">
        <v>643</v>
      </c>
      <c r="D103" s="4" t="s">
        <v>644</v>
      </c>
      <c r="E103" s="4" t="s">
        <v>540</v>
      </c>
      <c r="F103" s="4" t="s">
        <v>645</v>
      </c>
      <c r="G103" s="4" t="s">
        <v>430</v>
      </c>
      <c r="H103" s="4" t="s">
        <v>431</v>
      </c>
      <c r="I103" s="17">
        <v>0.12181712962962968</v>
      </c>
      <c r="J103" s="18">
        <v>0</v>
      </c>
      <c r="K103" s="18">
        <f t="shared" si="6"/>
        <v>490</v>
      </c>
      <c r="L103" s="18">
        <f t="shared" si="7"/>
        <v>490</v>
      </c>
      <c r="M103" s="23">
        <v>7</v>
      </c>
      <c r="N103">
        <f>VLOOKUP($A103,'Vysledky kontrol dospeli'!$B:$AA,COLUMN('Vysledky kontrol dospeli'!C160)-1,FALSE)</f>
        <v>10</v>
      </c>
      <c r="O103">
        <f>VLOOKUP($A103,'Vysledky kontrol dospeli'!$B:$AA,COLUMN('Vysledky kontrol dospeli'!D160)-1,FALSE)</f>
        <v>40</v>
      </c>
      <c r="P103">
        <f>VLOOKUP($A103,'Vysledky kontrol dospeli'!$B:$AA,COLUMN('Vysledky kontrol dospeli'!E160)-1,FALSE)</f>
        <v>60</v>
      </c>
      <c r="Q103">
        <f>VLOOKUP($A103,'Vysledky kontrol dospeli'!$B:$AA,COLUMN('Vysledky kontrol dospeli'!F160)-1,FALSE)</f>
        <v>60</v>
      </c>
      <c r="R103">
        <f>VLOOKUP($A103,'Vysledky kontrol dospeli'!$B:$AA,COLUMN('Vysledky kontrol dospeli'!G160)-1,FALSE)</f>
        <v>40</v>
      </c>
      <c r="S103">
        <f>VLOOKUP($A103,'Vysledky kontrol dospeli'!$B:$AA,COLUMN('Vysledky kontrol dospeli'!H160)-1,FALSE)</f>
        <v>30</v>
      </c>
      <c r="T103">
        <f>VLOOKUP($A103,'Vysledky kontrol dospeli'!$B:$AA,COLUMN('Vysledky kontrol dospeli'!I160)-1,FALSE)</f>
        <v>70</v>
      </c>
      <c r="U103">
        <f>VLOOKUP($A103,'Vysledky kontrol dospeli'!$B:$AA,COLUMN('Vysledky kontrol dospeli'!J160)-1,FALSE)</f>
        <v>30</v>
      </c>
      <c r="V103">
        <f>VLOOKUP($A103,'Vysledky kontrol dospeli'!$B:$AA,COLUMN('Vysledky kontrol dospeli'!K160)-1,FALSE)</f>
        <v>30</v>
      </c>
      <c r="W103">
        <f>VLOOKUP($A103,'Vysledky kontrol dospeli'!$B:$AA,COLUMN('Vysledky kontrol dospeli'!L160)-1,FALSE)</f>
        <v>10</v>
      </c>
      <c r="X103">
        <f>VLOOKUP($A103,'Vysledky kontrol dospeli'!$B:$AA,COLUMN('Vysledky kontrol dospeli'!M160)-1,FALSE)</f>
        <v>20</v>
      </c>
      <c r="Y103">
        <f>VLOOKUP($A103,'Vysledky kontrol dospeli'!$B:$AA,COLUMN('Vysledky kontrol dospeli'!N160)-1,FALSE)</f>
        <v>0</v>
      </c>
      <c r="Z103">
        <f>VLOOKUP($A103,'Vysledky kontrol dospeli'!$B:$AA,COLUMN('Vysledky kontrol dospeli'!O160)-1,FALSE)</f>
        <v>20</v>
      </c>
      <c r="AA103">
        <f>VLOOKUP($A103,'Vysledky kontrol dospeli'!$B:$AA,COLUMN('Vysledky kontrol dospeli'!P160)-1,FALSE)</f>
        <v>0</v>
      </c>
      <c r="AB103">
        <f>VLOOKUP($A103,'Vysledky kontrol dospeli'!$B:$AA,COLUMN('Vysledky kontrol dospeli'!Q160)-1,FALSE)</f>
        <v>0</v>
      </c>
      <c r="AC103">
        <f>VLOOKUP($A103,'Vysledky kontrol dospeli'!$B:$AA,COLUMN('Vysledky kontrol dospeli'!R160)-1,FALSE)</f>
        <v>10</v>
      </c>
      <c r="AD103">
        <f>VLOOKUP($A103,'Vysledky kontrol dospeli'!$B:$AA,COLUMN('Vysledky kontrol dospeli'!S160)-1,FALSE)</f>
        <v>20</v>
      </c>
      <c r="AE103">
        <f>VLOOKUP($A103,'Vysledky kontrol dospeli'!$B:$AA,COLUMN('Vysledky kontrol dospeli'!T160)-1,FALSE)</f>
        <v>30</v>
      </c>
      <c r="AF103">
        <f>VLOOKUP($A103,'Vysledky kontrol dospeli'!$B:$AA,COLUMN('Vysledky kontrol dospeli'!U160)-1,FALSE)</f>
        <v>0</v>
      </c>
      <c r="AG103">
        <f>VLOOKUP($A103,'Vysledky kontrol dospeli'!$B:$AA,COLUMN('Vysledky kontrol dospeli'!V160)-1,FALSE)</f>
        <v>0</v>
      </c>
      <c r="AH103">
        <f>VLOOKUP($A103,'Vysledky kontrol dospeli'!$B:$AA,COLUMN('Vysledky kontrol dospeli'!W160)-1,FALSE)</f>
        <v>0</v>
      </c>
      <c r="AI103">
        <f>VLOOKUP($A103,'Vysledky kontrol dospeli'!$B:$AA,COLUMN('Vysledky kontrol dospeli'!X160)-1,FALSE)</f>
        <v>10</v>
      </c>
      <c r="AJ103">
        <f>VLOOKUP($A103,'Vysledky kontrol dospeli'!$B:$AA,COLUMN('Vysledky kontrol dospeli'!Y160)-1,FALSE)</f>
        <v>0</v>
      </c>
      <c r="AK103">
        <f>VLOOKUP($A103,'Vysledky kontrol dospeli'!$B:$AA,COLUMN('Vysledky kontrol dospeli'!Z160)-1,FALSE)</f>
        <v>0</v>
      </c>
      <c r="AL103">
        <f>VLOOKUP($A103,'Vysledky kontrol dospeli'!$B:$AA,COLUMN('Vysledky kontrol dospeli'!AA160)-1,FALSE)</f>
        <v>0</v>
      </c>
    </row>
    <row r="104" spans="1:38" x14ac:dyDescent="0.25">
      <c r="A104" s="4">
        <v>95</v>
      </c>
      <c r="B104" s="4" t="s">
        <v>745</v>
      </c>
      <c r="C104" s="4" t="s">
        <v>433</v>
      </c>
      <c r="D104" s="4" t="s">
        <v>746</v>
      </c>
      <c r="E104" s="4" t="s">
        <v>195</v>
      </c>
      <c r="F104" s="4" t="s">
        <v>747</v>
      </c>
      <c r="G104" s="4" t="s">
        <v>430</v>
      </c>
      <c r="H104" s="4" t="s">
        <v>431</v>
      </c>
      <c r="I104" s="17">
        <v>0.12513888888888897</v>
      </c>
      <c r="J104" s="18">
        <v>10</v>
      </c>
      <c r="K104" s="18">
        <f t="shared" si="6"/>
        <v>490</v>
      </c>
      <c r="L104" s="18">
        <f t="shared" si="7"/>
        <v>480</v>
      </c>
      <c r="M104" s="23">
        <v>8</v>
      </c>
      <c r="N104">
        <f>VLOOKUP($A104,'Vysledky kontrol dospeli'!$B:$AA,COLUMN('Vysledky kontrol dospeli'!C161)-1,FALSE)</f>
        <v>10</v>
      </c>
      <c r="O104">
        <f>VLOOKUP($A104,'Vysledky kontrol dospeli'!$B:$AA,COLUMN('Vysledky kontrol dospeli'!D161)-1,FALSE)</f>
        <v>40</v>
      </c>
      <c r="P104">
        <f>VLOOKUP($A104,'Vysledky kontrol dospeli'!$B:$AA,COLUMN('Vysledky kontrol dospeli'!E161)-1,FALSE)</f>
        <v>60</v>
      </c>
      <c r="Q104">
        <f>VLOOKUP($A104,'Vysledky kontrol dospeli'!$B:$AA,COLUMN('Vysledky kontrol dospeli'!F161)-1,FALSE)</f>
        <v>60</v>
      </c>
      <c r="R104">
        <f>VLOOKUP($A104,'Vysledky kontrol dospeli'!$B:$AA,COLUMN('Vysledky kontrol dospeli'!G161)-1,FALSE)</f>
        <v>0</v>
      </c>
      <c r="S104">
        <f>VLOOKUP($A104,'Vysledky kontrol dospeli'!$B:$AA,COLUMN('Vysledky kontrol dospeli'!H161)-1,FALSE)</f>
        <v>30</v>
      </c>
      <c r="T104">
        <f>VLOOKUP($A104,'Vysledky kontrol dospeli'!$B:$AA,COLUMN('Vysledky kontrol dospeli'!I161)-1,FALSE)</f>
        <v>70</v>
      </c>
      <c r="U104">
        <f>VLOOKUP($A104,'Vysledky kontrol dospeli'!$B:$AA,COLUMN('Vysledky kontrol dospeli'!J161)-1,FALSE)</f>
        <v>30</v>
      </c>
      <c r="V104">
        <f>VLOOKUP($A104,'Vysledky kontrol dospeli'!$B:$AA,COLUMN('Vysledky kontrol dospeli'!K161)-1,FALSE)</f>
        <v>30</v>
      </c>
      <c r="W104">
        <f>VLOOKUP($A104,'Vysledky kontrol dospeli'!$B:$AA,COLUMN('Vysledky kontrol dospeli'!L161)-1,FALSE)</f>
        <v>10</v>
      </c>
      <c r="X104">
        <f>VLOOKUP($A104,'Vysledky kontrol dospeli'!$B:$AA,COLUMN('Vysledky kontrol dospeli'!M161)-1,FALSE)</f>
        <v>20</v>
      </c>
      <c r="Y104">
        <f>VLOOKUP($A104,'Vysledky kontrol dospeli'!$B:$AA,COLUMN('Vysledky kontrol dospeli'!N161)-1,FALSE)</f>
        <v>30</v>
      </c>
      <c r="Z104">
        <f>VLOOKUP($A104,'Vysledky kontrol dospeli'!$B:$AA,COLUMN('Vysledky kontrol dospeli'!O161)-1,FALSE)</f>
        <v>20</v>
      </c>
      <c r="AA104">
        <f>VLOOKUP($A104,'Vysledky kontrol dospeli'!$B:$AA,COLUMN('Vysledky kontrol dospeli'!P161)-1,FALSE)</f>
        <v>0</v>
      </c>
      <c r="AB104">
        <f>VLOOKUP($A104,'Vysledky kontrol dospeli'!$B:$AA,COLUMN('Vysledky kontrol dospeli'!Q161)-1,FALSE)</f>
        <v>10</v>
      </c>
      <c r="AC104">
        <f>VLOOKUP($A104,'Vysledky kontrol dospeli'!$B:$AA,COLUMN('Vysledky kontrol dospeli'!R161)-1,FALSE)</f>
        <v>10</v>
      </c>
      <c r="AD104">
        <f>VLOOKUP($A104,'Vysledky kontrol dospeli'!$B:$AA,COLUMN('Vysledky kontrol dospeli'!S161)-1,FALSE)</f>
        <v>20</v>
      </c>
      <c r="AE104">
        <f>VLOOKUP($A104,'Vysledky kontrol dospeli'!$B:$AA,COLUMN('Vysledky kontrol dospeli'!T161)-1,FALSE)</f>
        <v>30</v>
      </c>
      <c r="AF104">
        <f>VLOOKUP($A104,'Vysledky kontrol dospeli'!$B:$AA,COLUMN('Vysledky kontrol dospeli'!U161)-1,FALSE)</f>
        <v>0</v>
      </c>
      <c r="AG104">
        <f>VLOOKUP($A104,'Vysledky kontrol dospeli'!$B:$AA,COLUMN('Vysledky kontrol dospeli'!V161)-1,FALSE)</f>
        <v>0</v>
      </c>
      <c r="AH104">
        <f>VLOOKUP($A104,'Vysledky kontrol dospeli'!$B:$AA,COLUMN('Vysledky kontrol dospeli'!W161)-1,FALSE)</f>
        <v>0</v>
      </c>
      <c r="AI104">
        <f>VLOOKUP($A104,'Vysledky kontrol dospeli'!$B:$AA,COLUMN('Vysledky kontrol dospeli'!X161)-1,FALSE)</f>
        <v>0</v>
      </c>
      <c r="AJ104">
        <f>VLOOKUP($A104,'Vysledky kontrol dospeli'!$B:$AA,COLUMN('Vysledky kontrol dospeli'!Y161)-1,FALSE)</f>
        <v>10</v>
      </c>
      <c r="AK104">
        <f>VLOOKUP($A104,'Vysledky kontrol dospeli'!$B:$AA,COLUMN('Vysledky kontrol dospeli'!Z161)-1,FALSE)</f>
        <v>0</v>
      </c>
      <c r="AL104">
        <f>VLOOKUP($A104,'Vysledky kontrol dospeli'!$B:$AA,COLUMN('Vysledky kontrol dospeli'!AA161)-1,FALSE)</f>
        <v>0</v>
      </c>
    </row>
    <row r="105" spans="1:38" x14ac:dyDescent="0.25">
      <c r="A105" s="4">
        <v>108</v>
      </c>
      <c r="B105" s="4" t="s">
        <v>784</v>
      </c>
      <c r="C105" s="4" t="s">
        <v>145</v>
      </c>
      <c r="D105" s="4" t="s">
        <v>785</v>
      </c>
      <c r="E105" s="4" t="s">
        <v>761</v>
      </c>
      <c r="F105" s="4" t="s">
        <v>786</v>
      </c>
      <c r="G105" s="4" t="s">
        <v>430</v>
      </c>
      <c r="H105" s="4" t="s">
        <v>431</v>
      </c>
      <c r="I105" s="17">
        <v>0.11413194444444455</v>
      </c>
      <c r="J105" s="18">
        <v>0</v>
      </c>
      <c r="K105" s="18">
        <f t="shared" si="6"/>
        <v>420</v>
      </c>
      <c r="L105" s="18">
        <f t="shared" si="7"/>
        <v>420</v>
      </c>
      <c r="M105" s="23">
        <v>9</v>
      </c>
      <c r="N105">
        <f>VLOOKUP($A105,'Vysledky kontrol dospeli'!$B:$AA,COLUMN('Vysledky kontrol dospeli'!C162)-1,FALSE)</f>
        <v>10</v>
      </c>
      <c r="O105">
        <f>VLOOKUP($A105,'Vysledky kontrol dospeli'!$B:$AA,COLUMN('Vysledky kontrol dospeli'!D162)-1,FALSE)</f>
        <v>40</v>
      </c>
      <c r="P105">
        <f>VLOOKUP($A105,'Vysledky kontrol dospeli'!$B:$AA,COLUMN('Vysledky kontrol dospeli'!E162)-1,FALSE)</f>
        <v>0</v>
      </c>
      <c r="Q105">
        <f>VLOOKUP($A105,'Vysledky kontrol dospeli'!$B:$AA,COLUMN('Vysledky kontrol dospeli'!F162)-1,FALSE)</f>
        <v>60</v>
      </c>
      <c r="R105">
        <f>VLOOKUP($A105,'Vysledky kontrol dospeli'!$B:$AA,COLUMN('Vysledky kontrol dospeli'!G162)-1,FALSE)</f>
        <v>40</v>
      </c>
      <c r="S105">
        <f>VLOOKUP($A105,'Vysledky kontrol dospeli'!$B:$AA,COLUMN('Vysledky kontrol dospeli'!H162)-1,FALSE)</f>
        <v>30</v>
      </c>
      <c r="T105">
        <f>VLOOKUP($A105,'Vysledky kontrol dospeli'!$B:$AA,COLUMN('Vysledky kontrol dospeli'!I162)-1,FALSE)</f>
        <v>70</v>
      </c>
      <c r="U105">
        <f>VLOOKUP($A105,'Vysledky kontrol dospeli'!$B:$AA,COLUMN('Vysledky kontrol dospeli'!J162)-1,FALSE)</f>
        <v>30</v>
      </c>
      <c r="V105">
        <f>VLOOKUP($A105,'Vysledky kontrol dospeli'!$B:$AA,COLUMN('Vysledky kontrol dospeli'!K162)-1,FALSE)</f>
        <v>30</v>
      </c>
      <c r="W105">
        <f>VLOOKUP($A105,'Vysledky kontrol dospeli'!$B:$AA,COLUMN('Vysledky kontrol dospeli'!L162)-1,FALSE)</f>
        <v>10</v>
      </c>
      <c r="X105">
        <f>VLOOKUP($A105,'Vysledky kontrol dospeli'!$B:$AA,COLUMN('Vysledky kontrol dospeli'!M162)-1,FALSE)</f>
        <v>20</v>
      </c>
      <c r="Y105">
        <f>VLOOKUP($A105,'Vysledky kontrol dospeli'!$B:$AA,COLUMN('Vysledky kontrol dospeli'!N162)-1,FALSE)</f>
        <v>30</v>
      </c>
      <c r="Z105">
        <f>VLOOKUP($A105,'Vysledky kontrol dospeli'!$B:$AA,COLUMN('Vysledky kontrol dospeli'!O162)-1,FALSE)</f>
        <v>20</v>
      </c>
      <c r="AA105">
        <f>VLOOKUP($A105,'Vysledky kontrol dospeli'!$B:$AA,COLUMN('Vysledky kontrol dospeli'!P162)-1,FALSE)</f>
        <v>0</v>
      </c>
      <c r="AB105">
        <f>VLOOKUP($A105,'Vysledky kontrol dospeli'!$B:$AA,COLUMN('Vysledky kontrol dospeli'!Q162)-1,FALSE)</f>
        <v>10</v>
      </c>
      <c r="AC105">
        <f>VLOOKUP($A105,'Vysledky kontrol dospeli'!$B:$AA,COLUMN('Vysledky kontrol dospeli'!R162)-1,FALSE)</f>
        <v>0</v>
      </c>
      <c r="AD105">
        <f>VLOOKUP($A105,'Vysledky kontrol dospeli'!$B:$AA,COLUMN('Vysledky kontrol dospeli'!S162)-1,FALSE)</f>
        <v>0</v>
      </c>
      <c r="AE105">
        <f>VLOOKUP($A105,'Vysledky kontrol dospeli'!$B:$AA,COLUMN('Vysledky kontrol dospeli'!T162)-1,FALSE)</f>
        <v>0</v>
      </c>
      <c r="AF105">
        <f>VLOOKUP($A105,'Vysledky kontrol dospeli'!$B:$AA,COLUMN('Vysledky kontrol dospeli'!U162)-1,FALSE)</f>
        <v>0</v>
      </c>
      <c r="AG105">
        <f>VLOOKUP($A105,'Vysledky kontrol dospeli'!$B:$AA,COLUMN('Vysledky kontrol dospeli'!V162)-1,FALSE)</f>
        <v>0</v>
      </c>
      <c r="AH105">
        <f>VLOOKUP($A105,'Vysledky kontrol dospeli'!$B:$AA,COLUMN('Vysledky kontrol dospeli'!W162)-1,FALSE)</f>
        <v>10</v>
      </c>
      <c r="AI105">
        <f>VLOOKUP($A105,'Vysledky kontrol dospeli'!$B:$AA,COLUMN('Vysledky kontrol dospeli'!X162)-1,FALSE)</f>
        <v>10</v>
      </c>
      <c r="AJ105">
        <f>VLOOKUP($A105,'Vysledky kontrol dospeli'!$B:$AA,COLUMN('Vysledky kontrol dospeli'!Y162)-1,FALSE)</f>
        <v>0</v>
      </c>
      <c r="AK105">
        <f>VLOOKUP($A105,'Vysledky kontrol dospeli'!$B:$AA,COLUMN('Vysledky kontrol dospeli'!Z162)-1,FALSE)</f>
        <v>0</v>
      </c>
      <c r="AL105">
        <f>VLOOKUP($A105,'Vysledky kontrol dospeli'!$B:$AA,COLUMN('Vysledky kontrol dospeli'!AA162)-1,FALSE)</f>
        <v>0</v>
      </c>
    </row>
    <row r="106" spans="1:38" x14ac:dyDescent="0.25">
      <c r="A106" s="4">
        <v>9</v>
      </c>
      <c r="B106" s="4" t="s">
        <v>463</v>
      </c>
      <c r="C106" s="4" t="s">
        <v>433</v>
      </c>
      <c r="D106" s="4" t="s">
        <v>464</v>
      </c>
      <c r="E106" s="4" t="s">
        <v>224</v>
      </c>
      <c r="F106" s="4" t="s">
        <v>465</v>
      </c>
      <c r="G106" s="4" t="s">
        <v>430</v>
      </c>
      <c r="H106" s="4" t="s">
        <v>431</v>
      </c>
      <c r="I106" s="17">
        <v>0.12247685185185186</v>
      </c>
      <c r="J106" s="18">
        <v>0</v>
      </c>
      <c r="K106" s="18">
        <f t="shared" si="6"/>
        <v>400</v>
      </c>
      <c r="L106" s="18">
        <f t="shared" si="7"/>
        <v>400</v>
      </c>
      <c r="M106" s="23">
        <v>10</v>
      </c>
      <c r="N106">
        <f>VLOOKUP($A106,'Vysledky kontrol dospeli'!$B:$AA,COLUMN('Vysledky kontrol dospeli'!C163)-1,FALSE)</f>
        <v>10</v>
      </c>
      <c r="O106">
        <f>VLOOKUP($A106,'Vysledky kontrol dospeli'!$B:$AA,COLUMN('Vysledky kontrol dospeli'!D163)-1,FALSE)</f>
        <v>40</v>
      </c>
      <c r="P106">
        <f>VLOOKUP($A106,'Vysledky kontrol dospeli'!$B:$AA,COLUMN('Vysledky kontrol dospeli'!E163)-1,FALSE)</f>
        <v>60</v>
      </c>
      <c r="Q106">
        <f>VLOOKUP($A106,'Vysledky kontrol dospeli'!$B:$AA,COLUMN('Vysledky kontrol dospeli'!F163)-1,FALSE)</f>
        <v>60</v>
      </c>
      <c r="R106">
        <f>VLOOKUP($A106,'Vysledky kontrol dospeli'!$B:$AA,COLUMN('Vysledky kontrol dospeli'!G163)-1,FALSE)</f>
        <v>0</v>
      </c>
      <c r="S106">
        <f>VLOOKUP($A106,'Vysledky kontrol dospeli'!$B:$AA,COLUMN('Vysledky kontrol dospeli'!H163)-1,FALSE)</f>
        <v>30</v>
      </c>
      <c r="T106">
        <f>VLOOKUP($A106,'Vysledky kontrol dospeli'!$B:$AA,COLUMN('Vysledky kontrol dospeli'!I163)-1,FALSE)</f>
        <v>0</v>
      </c>
      <c r="U106">
        <f>VLOOKUP($A106,'Vysledky kontrol dospeli'!$B:$AA,COLUMN('Vysledky kontrol dospeli'!J163)-1,FALSE)</f>
        <v>30</v>
      </c>
      <c r="V106">
        <f>VLOOKUP($A106,'Vysledky kontrol dospeli'!$B:$AA,COLUMN('Vysledky kontrol dospeli'!K163)-1,FALSE)</f>
        <v>30</v>
      </c>
      <c r="W106">
        <f>VLOOKUP($A106,'Vysledky kontrol dospeli'!$B:$AA,COLUMN('Vysledky kontrol dospeli'!L163)-1,FALSE)</f>
        <v>10</v>
      </c>
      <c r="X106">
        <f>VLOOKUP($A106,'Vysledky kontrol dospeli'!$B:$AA,COLUMN('Vysledky kontrol dospeli'!M163)-1,FALSE)</f>
        <v>20</v>
      </c>
      <c r="Y106">
        <f>VLOOKUP($A106,'Vysledky kontrol dospeli'!$B:$AA,COLUMN('Vysledky kontrol dospeli'!N163)-1,FALSE)</f>
        <v>30</v>
      </c>
      <c r="Z106">
        <f>VLOOKUP($A106,'Vysledky kontrol dospeli'!$B:$AA,COLUMN('Vysledky kontrol dospeli'!O163)-1,FALSE)</f>
        <v>20</v>
      </c>
      <c r="AA106">
        <f>VLOOKUP($A106,'Vysledky kontrol dospeli'!$B:$AA,COLUMN('Vysledky kontrol dospeli'!P163)-1,FALSE)</f>
        <v>0</v>
      </c>
      <c r="AB106">
        <f>VLOOKUP($A106,'Vysledky kontrol dospeli'!$B:$AA,COLUMN('Vysledky kontrol dospeli'!Q163)-1,FALSE)</f>
        <v>10</v>
      </c>
      <c r="AC106">
        <f>VLOOKUP($A106,'Vysledky kontrol dospeli'!$B:$AA,COLUMN('Vysledky kontrol dospeli'!R163)-1,FALSE)</f>
        <v>10</v>
      </c>
      <c r="AD106">
        <f>VLOOKUP($A106,'Vysledky kontrol dospeli'!$B:$AA,COLUMN('Vysledky kontrol dospeli'!S163)-1,FALSE)</f>
        <v>20</v>
      </c>
      <c r="AE106">
        <f>VLOOKUP($A106,'Vysledky kontrol dospeli'!$B:$AA,COLUMN('Vysledky kontrol dospeli'!T163)-1,FALSE)</f>
        <v>0</v>
      </c>
      <c r="AF106">
        <f>VLOOKUP($A106,'Vysledky kontrol dospeli'!$B:$AA,COLUMN('Vysledky kontrol dospeli'!U163)-1,FALSE)</f>
        <v>0</v>
      </c>
      <c r="AG106">
        <f>VLOOKUP($A106,'Vysledky kontrol dospeli'!$B:$AA,COLUMN('Vysledky kontrol dospeli'!V163)-1,FALSE)</f>
        <v>0</v>
      </c>
      <c r="AH106">
        <f>VLOOKUP($A106,'Vysledky kontrol dospeli'!$B:$AA,COLUMN('Vysledky kontrol dospeli'!W163)-1,FALSE)</f>
        <v>0</v>
      </c>
      <c r="AI106">
        <f>VLOOKUP($A106,'Vysledky kontrol dospeli'!$B:$AA,COLUMN('Vysledky kontrol dospeli'!X163)-1,FALSE)</f>
        <v>0</v>
      </c>
      <c r="AJ106">
        <f>VLOOKUP($A106,'Vysledky kontrol dospeli'!$B:$AA,COLUMN('Vysledky kontrol dospeli'!Y163)-1,FALSE)</f>
        <v>0</v>
      </c>
      <c r="AK106">
        <f>VLOOKUP($A106,'Vysledky kontrol dospeli'!$B:$AA,COLUMN('Vysledky kontrol dospeli'!Z163)-1,FALSE)</f>
        <v>10</v>
      </c>
      <c r="AL106">
        <f>VLOOKUP($A106,'Vysledky kontrol dospeli'!$B:$AA,COLUMN('Vysledky kontrol dospeli'!AA163)-1,FALSE)</f>
        <v>10</v>
      </c>
    </row>
    <row r="107" spans="1:38" x14ac:dyDescent="0.25">
      <c r="A107" s="4">
        <v>12</v>
      </c>
      <c r="B107" s="4" t="s">
        <v>475</v>
      </c>
      <c r="C107" s="4" t="s">
        <v>476</v>
      </c>
      <c r="D107" s="4" t="s">
        <v>477</v>
      </c>
      <c r="E107" s="4" t="s">
        <v>103</v>
      </c>
      <c r="F107" s="4" t="s">
        <v>478</v>
      </c>
      <c r="G107" s="4" t="s">
        <v>430</v>
      </c>
      <c r="H107" s="4" t="s">
        <v>431</v>
      </c>
      <c r="I107" s="17">
        <v>0.12405092592592593</v>
      </c>
      <c r="J107" s="18">
        <v>0</v>
      </c>
      <c r="K107" s="18">
        <f t="shared" si="6"/>
        <v>400</v>
      </c>
      <c r="L107" s="18">
        <f t="shared" si="7"/>
        <v>400</v>
      </c>
      <c r="M107" s="23">
        <v>11</v>
      </c>
      <c r="N107">
        <f>VLOOKUP($A107,'Vysledky kontrol dospeli'!$B:$AA,COLUMN('Vysledky kontrol dospeli'!C164)-1,FALSE)</f>
        <v>10</v>
      </c>
      <c r="O107">
        <f>VLOOKUP($A107,'Vysledky kontrol dospeli'!$B:$AA,COLUMN('Vysledky kontrol dospeli'!D164)-1,FALSE)</f>
        <v>40</v>
      </c>
      <c r="P107">
        <f>VLOOKUP($A107,'Vysledky kontrol dospeli'!$B:$AA,COLUMN('Vysledky kontrol dospeli'!E164)-1,FALSE)</f>
        <v>0</v>
      </c>
      <c r="Q107">
        <f>VLOOKUP($A107,'Vysledky kontrol dospeli'!$B:$AA,COLUMN('Vysledky kontrol dospeli'!F164)-1,FALSE)</f>
        <v>60</v>
      </c>
      <c r="R107">
        <f>VLOOKUP($A107,'Vysledky kontrol dospeli'!$B:$AA,COLUMN('Vysledky kontrol dospeli'!G164)-1,FALSE)</f>
        <v>40</v>
      </c>
      <c r="S107">
        <f>VLOOKUP($A107,'Vysledky kontrol dospeli'!$B:$AA,COLUMN('Vysledky kontrol dospeli'!H164)-1,FALSE)</f>
        <v>30</v>
      </c>
      <c r="T107">
        <f>VLOOKUP($A107,'Vysledky kontrol dospeli'!$B:$AA,COLUMN('Vysledky kontrol dospeli'!I164)-1,FALSE)</f>
        <v>0</v>
      </c>
      <c r="U107">
        <f>VLOOKUP($A107,'Vysledky kontrol dospeli'!$B:$AA,COLUMN('Vysledky kontrol dospeli'!J164)-1,FALSE)</f>
        <v>30</v>
      </c>
      <c r="V107">
        <f>VLOOKUP($A107,'Vysledky kontrol dospeli'!$B:$AA,COLUMN('Vysledky kontrol dospeli'!K164)-1,FALSE)</f>
        <v>30</v>
      </c>
      <c r="W107">
        <f>VLOOKUP($A107,'Vysledky kontrol dospeli'!$B:$AA,COLUMN('Vysledky kontrol dospeli'!L164)-1,FALSE)</f>
        <v>10</v>
      </c>
      <c r="X107">
        <f>VLOOKUP($A107,'Vysledky kontrol dospeli'!$B:$AA,COLUMN('Vysledky kontrol dospeli'!M164)-1,FALSE)</f>
        <v>20</v>
      </c>
      <c r="Y107">
        <f>VLOOKUP($A107,'Vysledky kontrol dospeli'!$B:$AA,COLUMN('Vysledky kontrol dospeli'!N164)-1,FALSE)</f>
        <v>30</v>
      </c>
      <c r="Z107">
        <f>VLOOKUP($A107,'Vysledky kontrol dospeli'!$B:$AA,COLUMN('Vysledky kontrol dospeli'!O164)-1,FALSE)</f>
        <v>20</v>
      </c>
      <c r="AA107">
        <f>VLOOKUP($A107,'Vysledky kontrol dospeli'!$B:$AA,COLUMN('Vysledky kontrol dospeli'!P164)-1,FALSE)</f>
        <v>20</v>
      </c>
      <c r="AB107">
        <f>VLOOKUP($A107,'Vysledky kontrol dospeli'!$B:$AA,COLUMN('Vysledky kontrol dospeli'!Q164)-1,FALSE)</f>
        <v>10</v>
      </c>
      <c r="AC107">
        <f>VLOOKUP($A107,'Vysledky kontrol dospeli'!$B:$AA,COLUMN('Vysledky kontrol dospeli'!R164)-1,FALSE)</f>
        <v>10</v>
      </c>
      <c r="AD107">
        <f>VLOOKUP($A107,'Vysledky kontrol dospeli'!$B:$AA,COLUMN('Vysledky kontrol dospeli'!S164)-1,FALSE)</f>
        <v>0</v>
      </c>
      <c r="AE107">
        <f>VLOOKUP($A107,'Vysledky kontrol dospeli'!$B:$AA,COLUMN('Vysledky kontrol dospeli'!T164)-1,FALSE)</f>
        <v>0</v>
      </c>
      <c r="AF107">
        <f>VLOOKUP($A107,'Vysledky kontrol dospeli'!$B:$AA,COLUMN('Vysledky kontrol dospeli'!U164)-1,FALSE)</f>
        <v>0</v>
      </c>
      <c r="AG107">
        <f>VLOOKUP($A107,'Vysledky kontrol dospeli'!$B:$AA,COLUMN('Vysledky kontrol dospeli'!V164)-1,FALSE)</f>
        <v>0</v>
      </c>
      <c r="AH107">
        <f>VLOOKUP($A107,'Vysledky kontrol dospeli'!$B:$AA,COLUMN('Vysledky kontrol dospeli'!W164)-1,FALSE)</f>
        <v>10</v>
      </c>
      <c r="AI107">
        <f>VLOOKUP($A107,'Vysledky kontrol dospeli'!$B:$AA,COLUMN('Vysledky kontrol dospeli'!X164)-1,FALSE)</f>
        <v>10</v>
      </c>
      <c r="AJ107">
        <f>VLOOKUP($A107,'Vysledky kontrol dospeli'!$B:$AA,COLUMN('Vysledky kontrol dospeli'!Y164)-1,FALSE)</f>
        <v>0</v>
      </c>
      <c r="AK107">
        <f>VLOOKUP($A107,'Vysledky kontrol dospeli'!$B:$AA,COLUMN('Vysledky kontrol dospeli'!Z164)-1,FALSE)</f>
        <v>10</v>
      </c>
      <c r="AL107">
        <f>VLOOKUP($A107,'Vysledky kontrol dospeli'!$B:$AA,COLUMN('Vysledky kontrol dospeli'!AA164)-1,FALSE)</f>
        <v>10</v>
      </c>
    </row>
    <row r="108" spans="1:38" x14ac:dyDescent="0.25">
      <c r="A108" s="4">
        <v>112</v>
      </c>
      <c r="B108" s="4" t="s">
        <v>797</v>
      </c>
      <c r="C108" s="4" t="s">
        <v>433</v>
      </c>
      <c r="D108" s="4" t="s">
        <v>798</v>
      </c>
      <c r="E108" s="4" t="s">
        <v>138</v>
      </c>
      <c r="F108" s="4" t="s">
        <v>799</v>
      </c>
      <c r="G108" s="4" t="s">
        <v>430</v>
      </c>
      <c r="H108" s="4" t="s">
        <v>431</v>
      </c>
      <c r="I108" s="17">
        <v>0.12436342592592606</v>
      </c>
      <c r="J108" s="18">
        <v>0</v>
      </c>
      <c r="K108" s="18">
        <f t="shared" si="6"/>
        <v>400</v>
      </c>
      <c r="L108" s="18">
        <f t="shared" si="7"/>
        <v>400</v>
      </c>
      <c r="M108" s="23">
        <v>12</v>
      </c>
      <c r="N108">
        <f>VLOOKUP($A108,'Vysledky kontrol dospeli'!$B:$AA,COLUMN('Vysledky kontrol dospeli'!C165)-1,FALSE)</f>
        <v>10</v>
      </c>
      <c r="O108">
        <f>VLOOKUP($A108,'Vysledky kontrol dospeli'!$B:$AA,COLUMN('Vysledky kontrol dospeli'!D165)-1,FALSE)</f>
        <v>40</v>
      </c>
      <c r="P108">
        <f>VLOOKUP($A108,'Vysledky kontrol dospeli'!$B:$AA,COLUMN('Vysledky kontrol dospeli'!E165)-1,FALSE)</f>
        <v>0</v>
      </c>
      <c r="Q108">
        <f>VLOOKUP($A108,'Vysledky kontrol dospeli'!$B:$AA,COLUMN('Vysledky kontrol dospeli'!F165)-1,FALSE)</f>
        <v>60</v>
      </c>
      <c r="R108">
        <f>VLOOKUP($A108,'Vysledky kontrol dospeli'!$B:$AA,COLUMN('Vysledky kontrol dospeli'!G165)-1,FALSE)</f>
        <v>0</v>
      </c>
      <c r="S108">
        <f>VLOOKUP($A108,'Vysledky kontrol dospeli'!$B:$AA,COLUMN('Vysledky kontrol dospeli'!H165)-1,FALSE)</f>
        <v>30</v>
      </c>
      <c r="T108">
        <f>VLOOKUP($A108,'Vysledky kontrol dospeli'!$B:$AA,COLUMN('Vysledky kontrol dospeli'!I165)-1,FALSE)</f>
        <v>70</v>
      </c>
      <c r="U108">
        <f>VLOOKUP($A108,'Vysledky kontrol dospeli'!$B:$AA,COLUMN('Vysledky kontrol dospeli'!J165)-1,FALSE)</f>
        <v>30</v>
      </c>
      <c r="V108">
        <f>VLOOKUP($A108,'Vysledky kontrol dospeli'!$B:$AA,COLUMN('Vysledky kontrol dospeli'!K165)-1,FALSE)</f>
        <v>30</v>
      </c>
      <c r="W108">
        <f>VLOOKUP($A108,'Vysledky kontrol dospeli'!$B:$AA,COLUMN('Vysledky kontrol dospeli'!L165)-1,FALSE)</f>
        <v>10</v>
      </c>
      <c r="X108">
        <f>VLOOKUP($A108,'Vysledky kontrol dospeli'!$B:$AA,COLUMN('Vysledky kontrol dospeli'!M165)-1,FALSE)</f>
        <v>20</v>
      </c>
      <c r="Y108">
        <f>VLOOKUP($A108,'Vysledky kontrol dospeli'!$B:$AA,COLUMN('Vysledky kontrol dospeli'!N165)-1,FALSE)</f>
        <v>30</v>
      </c>
      <c r="Z108">
        <f>VLOOKUP($A108,'Vysledky kontrol dospeli'!$B:$AA,COLUMN('Vysledky kontrol dospeli'!O165)-1,FALSE)</f>
        <v>20</v>
      </c>
      <c r="AA108">
        <f>VLOOKUP($A108,'Vysledky kontrol dospeli'!$B:$AA,COLUMN('Vysledky kontrol dospeli'!P165)-1,FALSE)</f>
        <v>0</v>
      </c>
      <c r="AB108">
        <f>VLOOKUP($A108,'Vysledky kontrol dospeli'!$B:$AA,COLUMN('Vysledky kontrol dospeli'!Q165)-1,FALSE)</f>
        <v>10</v>
      </c>
      <c r="AC108">
        <f>VLOOKUP($A108,'Vysledky kontrol dospeli'!$B:$AA,COLUMN('Vysledky kontrol dospeli'!R165)-1,FALSE)</f>
        <v>0</v>
      </c>
      <c r="AD108">
        <f>VLOOKUP($A108,'Vysledky kontrol dospeli'!$B:$AA,COLUMN('Vysledky kontrol dospeli'!S165)-1,FALSE)</f>
        <v>20</v>
      </c>
      <c r="AE108">
        <f>VLOOKUP($A108,'Vysledky kontrol dospeli'!$B:$AA,COLUMN('Vysledky kontrol dospeli'!T165)-1,FALSE)</f>
        <v>0</v>
      </c>
      <c r="AF108">
        <f>VLOOKUP($A108,'Vysledky kontrol dospeli'!$B:$AA,COLUMN('Vysledky kontrol dospeli'!U165)-1,FALSE)</f>
        <v>0</v>
      </c>
      <c r="AG108">
        <f>VLOOKUP($A108,'Vysledky kontrol dospeli'!$B:$AA,COLUMN('Vysledky kontrol dospeli'!V165)-1,FALSE)</f>
        <v>0</v>
      </c>
      <c r="AH108">
        <f>VLOOKUP($A108,'Vysledky kontrol dospeli'!$B:$AA,COLUMN('Vysledky kontrol dospeli'!W165)-1,FALSE)</f>
        <v>0</v>
      </c>
      <c r="AI108">
        <f>VLOOKUP($A108,'Vysledky kontrol dospeli'!$B:$AA,COLUMN('Vysledky kontrol dospeli'!X165)-1,FALSE)</f>
        <v>0</v>
      </c>
      <c r="AJ108">
        <f>VLOOKUP($A108,'Vysledky kontrol dospeli'!$B:$AA,COLUMN('Vysledky kontrol dospeli'!Y165)-1,FALSE)</f>
        <v>10</v>
      </c>
      <c r="AK108">
        <f>VLOOKUP($A108,'Vysledky kontrol dospeli'!$B:$AA,COLUMN('Vysledky kontrol dospeli'!Z165)-1,FALSE)</f>
        <v>0</v>
      </c>
      <c r="AL108">
        <f>VLOOKUP($A108,'Vysledky kontrol dospeli'!$B:$AA,COLUMN('Vysledky kontrol dospeli'!AA165)-1,FALSE)</f>
        <v>10</v>
      </c>
    </row>
    <row r="109" spans="1:38" x14ac:dyDescent="0.25">
      <c r="A109" s="4">
        <v>82</v>
      </c>
      <c r="B109" s="4" t="s">
        <v>706</v>
      </c>
      <c r="C109" s="4" t="s">
        <v>109</v>
      </c>
      <c r="D109" s="4" t="s">
        <v>194</v>
      </c>
      <c r="E109" s="4" t="s">
        <v>707</v>
      </c>
      <c r="F109" s="4" t="s">
        <v>708</v>
      </c>
      <c r="G109" s="4" t="s">
        <v>430</v>
      </c>
      <c r="H109" s="4" t="s">
        <v>431</v>
      </c>
      <c r="I109" s="17">
        <v>0.11331018518518529</v>
      </c>
      <c r="J109" s="18">
        <v>0</v>
      </c>
      <c r="K109" s="18">
        <f t="shared" si="6"/>
        <v>360</v>
      </c>
      <c r="L109" s="18">
        <f t="shared" si="7"/>
        <v>360</v>
      </c>
      <c r="M109" s="23">
        <v>13</v>
      </c>
      <c r="N109">
        <f>VLOOKUP($A109,'Vysledky kontrol dospeli'!$B:$AA,COLUMN('Vysledky kontrol dospeli'!C166)-1,FALSE)</f>
        <v>10</v>
      </c>
      <c r="O109">
        <f>VLOOKUP($A109,'Vysledky kontrol dospeli'!$B:$AA,COLUMN('Vysledky kontrol dospeli'!D166)-1,FALSE)</f>
        <v>40</v>
      </c>
      <c r="P109">
        <f>VLOOKUP($A109,'Vysledky kontrol dospeli'!$B:$AA,COLUMN('Vysledky kontrol dospeli'!E166)-1,FALSE)</f>
        <v>60</v>
      </c>
      <c r="Q109">
        <f>VLOOKUP($A109,'Vysledky kontrol dospeli'!$B:$AA,COLUMN('Vysledky kontrol dospeli'!F166)-1,FALSE)</f>
        <v>0</v>
      </c>
      <c r="R109">
        <f>VLOOKUP($A109,'Vysledky kontrol dospeli'!$B:$AA,COLUMN('Vysledky kontrol dospeli'!G166)-1,FALSE)</f>
        <v>0</v>
      </c>
      <c r="S109">
        <f>VLOOKUP($A109,'Vysledky kontrol dospeli'!$B:$AA,COLUMN('Vysledky kontrol dospeli'!H166)-1,FALSE)</f>
        <v>30</v>
      </c>
      <c r="T109">
        <f>VLOOKUP($A109,'Vysledky kontrol dospeli'!$B:$AA,COLUMN('Vysledky kontrol dospeli'!I166)-1,FALSE)</f>
        <v>70</v>
      </c>
      <c r="U109">
        <f>VLOOKUP($A109,'Vysledky kontrol dospeli'!$B:$AA,COLUMN('Vysledky kontrol dospeli'!J166)-1,FALSE)</f>
        <v>30</v>
      </c>
      <c r="V109">
        <f>VLOOKUP($A109,'Vysledky kontrol dospeli'!$B:$AA,COLUMN('Vysledky kontrol dospeli'!K166)-1,FALSE)</f>
        <v>30</v>
      </c>
      <c r="W109">
        <f>VLOOKUP($A109,'Vysledky kontrol dospeli'!$B:$AA,COLUMN('Vysledky kontrol dospeli'!L166)-1,FALSE)</f>
        <v>0</v>
      </c>
      <c r="X109">
        <f>VLOOKUP($A109,'Vysledky kontrol dospeli'!$B:$AA,COLUMN('Vysledky kontrol dospeli'!M166)-1,FALSE)</f>
        <v>0</v>
      </c>
      <c r="Y109">
        <f>VLOOKUP($A109,'Vysledky kontrol dospeli'!$B:$AA,COLUMN('Vysledky kontrol dospeli'!N166)-1,FALSE)</f>
        <v>0</v>
      </c>
      <c r="Z109">
        <f>VLOOKUP($A109,'Vysledky kontrol dospeli'!$B:$AA,COLUMN('Vysledky kontrol dospeli'!O166)-1,FALSE)</f>
        <v>0</v>
      </c>
      <c r="AA109">
        <f>VLOOKUP($A109,'Vysledky kontrol dospeli'!$B:$AA,COLUMN('Vysledky kontrol dospeli'!P166)-1,FALSE)</f>
        <v>0</v>
      </c>
      <c r="AB109">
        <f>VLOOKUP($A109,'Vysledky kontrol dospeli'!$B:$AA,COLUMN('Vysledky kontrol dospeli'!Q166)-1,FALSE)</f>
        <v>10</v>
      </c>
      <c r="AC109">
        <f>VLOOKUP($A109,'Vysledky kontrol dospeli'!$B:$AA,COLUMN('Vysledky kontrol dospeli'!R166)-1,FALSE)</f>
        <v>10</v>
      </c>
      <c r="AD109">
        <f>VLOOKUP($A109,'Vysledky kontrol dospeli'!$B:$AA,COLUMN('Vysledky kontrol dospeli'!S166)-1,FALSE)</f>
        <v>20</v>
      </c>
      <c r="AE109">
        <f>VLOOKUP($A109,'Vysledky kontrol dospeli'!$B:$AA,COLUMN('Vysledky kontrol dospeli'!T166)-1,FALSE)</f>
        <v>30</v>
      </c>
      <c r="AF109">
        <f>VLOOKUP($A109,'Vysledky kontrol dospeli'!$B:$AA,COLUMN('Vysledky kontrol dospeli'!U166)-1,FALSE)</f>
        <v>0</v>
      </c>
      <c r="AG109">
        <f>VLOOKUP($A109,'Vysledky kontrol dospeli'!$B:$AA,COLUMN('Vysledky kontrol dospeli'!V166)-1,FALSE)</f>
        <v>0</v>
      </c>
      <c r="AH109">
        <f>VLOOKUP($A109,'Vysledky kontrol dospeli'!$B:$AA,COLUMN('Vysledky kontrol dospeli'!W166)-1,FALSE)</f>
        <v>10</v>
      </c>
      <c r="AI109">
        <f>VLOOKUP($A109,'Vysledky kontrol dospeli'!$B:$AA,COLUMN('Vysledky kontrol dospeli'!X166)-1,FALSE)</f>
        <v>10</v>
      </c>
      <c r="AJ109">
        <f>VLOOKUP($A109,'Vysledky kontrol dospeli'!$B:$AA,COLUMN('Vysledky kontrol dospeli'!Y166)-1,FALSE)</f>
        <v>0</v>
      </c>
      <c r="AK109">
        <f>VLOOKUP($A109,'Vysledky kontrol dospeli'!$B:$AA,COLUMN('Vysledky kontrol dospeli'!Z166)-1,FALSE)</f>
        <v>0</v>
      </c>
      <c r="AL109">
        <f>VLOOKUP($A109,'Vysledky kontrol dospeli'!$B:$AA,COLUMN('Vysledky kontrol dospeli'!AA166)-1,FALSE)</f>
        <v>0</v>
      </c>
    </row>
    <row r="110" spans="1:38" x14ac:dyDescent="0.25">
      <c r="A110" s="4">
        <v>117</v>
      </c>
      <c r="B110" s="4" t="s">
        <v>814</v>
      </c>
      <c r="C110" s="4" t="s">
        <v>195</v>
      </c>
      <c r="D110" s="4" t="s">
        <v>239</v>
      </c>
      <c r="E110" s="4" t="s">
        <v>433</v>
      </c>
      <c r="F110" s="4" t="s">
        <v>815</v>
      </c>
      <c r="G110" s="4" t="s">
        <v>430</v>
      </c>
      <c r="H110" s="4" t="s">
        <v>431</v>
      </c>
      <c r="I110" s="17">
        <v>0.12204861111111126</v>
      </c>
      <c r="J110" s="18">
        <v>0</v>
      </c>
      <c r="K110" s="18">
        <f t="shared" si="6"/>
        <v>350</v>
      </c>
      <c r="L110" s="18">
        <f t="shared" si="7"/>
        <v>350</v>
      </c>
      <c r="M110" s="23">
        <v>14</v>
      </c>
      <c r="N110">
        <f>VLOOKUP($A110,'Vysledky kontrol dospeli'!$B:$AA,COLUMN('Vysledky kontrol dospeli'!C167)-1,FALSE)</f>
        <v>10</v>
      </c>
      <c r="O110">
        <f>VLOOKUP($A110,'Vysledky kontrol dospeli'!$B:$AA,COLUMN('Vysledky kontrol dospeli'!D167)-1,FALSE)</f>
        <v>0</v>
      </c>
      <c r="P110">
        <f>VLOOKUP($A110,'Vysledky kontrol dospeli'!$B:$AA,COLUMN('Vysledky kontrol dospeli'!E167)-1,FALSE)</f>
        <v>60</v>
      </c>
      <c r="Q110">
        <f>VLOOKUP($A110,'Vysledky kontrol dospeli'!$B:$AA,COLUMN('Vysledky kontrol dospeli'!F167)-1,FALSE)</f>
        <v>60</v>
      </c>
      <c r="R110">
        <f>VLOOKUP($A110,'Vysledky kontrol dospeli'!$B:$AA,COLUMN('Vysledky kontrol dospeli'!G167)-1,FALSE)</f>
        <v>40</v>
      </c>
      <c r="S110">
        <f>VLOOKUP($A110,'Vysledky kontrol dospeli'!$B:$AA,COLUMN('Vysledky kontrol dospeli'!H167)-1,FALSE)</f>
        <v>0</v>
      </c>
      <c r="T110">
        <f>VLOOKUP($A110,'Vysledky kontrol dospeli'!$B:$AA,COLUMN('Vysledky kontrol dospeli'!I167)-1,FALSE)</f>
        <v>70</v>
      </c>
      <c r="U110">
        <f>VLOOKUP($A110,'Vysledky kontrol dospeli'!$B:$AA,COLUMN('Vysledky kontrol dospeli'!J167)-1,FALSE)</f>
        <v>0</v>
      </c>
      <c r="V110">
        <f>VLOOKUP($A110,'Vysledky kontrol dospeli'!$B:$AA,COLUMN('Vysledky kontrol dospeli'!K167)-1,FALSE)</f>
        <v>30</v>
      </c>
      <c r="W110">
        <f>VLOOKUP($A110,'Vysledky kontrol dospeli'!$B:$AA,COLUMN('Vysledky kontrol dospeli'!L167)-1,FALSE)</f>
        <v>0</v>
      </c>
      <c r="X110">
        <f>VLOOKUP($A110,'Vysledky kontrol dospeli'!$B:$AA,COLUMN('Vysledky kontrol dospeli'!M167)-1,FALSE)</f>
        <v>0</v>
      </c>
      <c r="Y110">
        <f>VLOOKUP($A110,'Vysledky kontrol dospeli'!$B:$AA,COLUMN('Vysledky kontrol dospeli'!N167)-1,FALSE)</f>
        <v>0</v>
      </c>
      <c r="Z110">
        <f>VLOOKUP($A110,'Vysledky kontrol dospeli'!$B:$AA,COLUMN('Vysledky kontrol dospeli'!O167)-1,FALSE)</f>
        <v>0</v>
      </c>
      <c r="AA110">
        <f>VLOOKUP($A110,'Vysledky kontrol dospeli'!$B:$AA,COLUMN('Vysledky kontrol dospeli'!P167)-1,FALSE)</f>
        <v>0</v>
      </c>
      <c r="AB110">
        <f>VLOOKUP($A110,'Vysledky kontrol dospeli'!$B:$AA,COLUMN('Vysledky kontrol dospeli'!Q167)-1,FALSE)</f>
        <v>0</v>
      </c>
      <c r="AC110">
        <f>VLOOKUP($A110,'Vysledky kontrol dospeli'!$B:$AA,COLUMN('Vysledky kontrol dospeli'!R167)-1,FALSE)</f>
        <v>0</v>
      </c>
      <c r="AD110">
        <f>VLOOKUP($A110,'Vysledky kontrol dospeli'!$B:$AA,COLUMN('Vysledky kontrol dospeli'!S167)-1,FALSE)</f>
        <v>0</v>
      </c>
      <c r="AE110">
        <f>VLOOKUP($A110,'Vysledky kontrol dospeli'!$B:$AA,COLUMN('Vysledky kontrol dospeli'!T167)-1,FALSE)</f>
        <v>30</v>
      </c>
      <c r="AF110">
        <f>VLOOKUP($A110,'Vysledky kontrol dospeli'!$B:$AA,COLUMN('Vysledky kontrol dospeli'!U167)-1,FALSE)</f>
        <v>10</v>
      </c>
      <c r="AG110">
        <f>VLOOKUP($A110,'Vysledky kontrol dospeli'!$B:$AA,COLUMN('Vysledky kontrol dospeli'!V167)-1,FALSE)</f>
        <v>20</v>
      </c>
      <c r="AH110">
        <f>VLOOKUP($A110,'Vysledky kontrol dospeli'!$B:$AA,COLUMN('Vysledky kontrol dospeli'!W167)-1,FALSE)</f>
        <v>10</v>
      </c>
      <c r="AI110">
        <f>VLOOKUP($A110,'Vysledky kontrol dospeli'!$B:$AA,COLUMN('Vysledky kontrol dospeli'!X167)-1,FALSE)</f>
        <v>10</v>
      </c>
      <c r="AJ110">
        <f>VLOOKUP($A110,'Vysledky kontrol dospeli'!$B:$AA,COLUMN('Vysledky kontrol dospeli'!Y167)-1,FALSE)</f>
        <v>0</v>
      </c>
      <c r="AK110">
        <f>VLOOKUP($A110,'Vysledky kontrol dospeli'!$B:$AA,COLUMN('Vysledky kontrol dospeli'!Z167)-1,FALSE)</f>
        <v>0</v>
      </c>
      <c r="AL110">
        <f>VLOOKUP($A110,'Vysledky kontrol dospeli'!$B:$AA,COLUMN('Vysledky kontrol dospeli'!AA167)-1,FALSE)</f>
        <v>0</v>
      </c>
    </row>
    <row r="111" spans="1:38" x14ac:dyDescent="0.25">
      <c r="A111" s="4">
        <v>86</v>
      </c>
      <c r="B111" s="4" t="s">
        <v>717</v>
      </c>
      <c r="C111" s="4" t="s">
        <v>147</v>
      </c>
      <c r="D111" s="4" t="s">
        <v>718</v>
      </c>
      <c r="E111" s="4" t="s">
        <v>505</v>
      </c>
      <c r="F111" s="4" t="s">
        <v>719</v>
      </c>
      <c r="G111" s="4" t="s">
        <v>430</v>
      </c>
      <c r="H111" s="4" t="s">
        <v>431</v>
      </c>
      <c r="I111" s="17">
        <v>0.14076388888888899</v>
      </c>
      <c r="J111" s="18">
        <v>230</v>
      </c>
      <c r="K111" s="18">
        <f t="shared" si="6"/>
        <v>550</v>
      </c>
      <c r="L111" s="18">
        <f t="shared" si="7"/>
        <v>320</v>
      </c>
      <c r="M111" s="23">
        <v>15</v>
      </c>
      <c r="N111">
        <f>VLOOKUP($A111,'Vysledky kontrol dospeli'!$B:$AA,COLUMN('Vysledky kontrol dospeli'!C168)-1,FALSE)</f>
        <v>10</v>
      </c>
      <c r="O111">
        <f>VLOOKUP($A111,'Vysledky kontrol dospeli'!$B:$AA,COLUMN('Vysledky kontrol dospeli'!D168)-1,FALSE)</f>
        <v>40</v>
      </c>
      <c r="P111">
        <f>VLOOKUP($A111,'Vysledky kontrol dospeli'!$B:$AA,COLUMN('Vysledky kontrol dospeli'!E168)-1,FALSE)</f>
        <v>60</v>
      </c>
      <c r="Q111">
        <f>VLOOKUP($A111,'Vysledky kontrol dospeli'!$B:$AA,COLUMN('Vysledky kontrol dospeli'!F168)-1,FALSE)</f>
        <v>60</v>
      </c>
      <c r="R111">
        <f>VLOOKUP($A111,'Vysledky kontrol dospeli'!$B:$AA,COLUMN('Vysledky kontrol dospeli'!G168)-1,FALSE)</f>
        <v>40</v>
      </c>
      <c r="S111">
        <f>VLOOKUP($A111,'Vysledky kontrol dospeli'!$B:$AA,COLUMN('Vysledky kontrol dospeli'!H168)-1,FALSE)</f>
        <v>30</v>
      </c>
      <c r="T111">
        <f>VLOOKUP($A111,'Vysledky kontrol dospeli'!$B:$AA,COLUMN('Vysledky kontrol dospeli'!I168)-1,FALSE)</f>
        <v>70</v>
      </c>
      <c r="U111">
        <f>VLOOKUP($A111,'Vysledky kontrol dospeli'!$B:$AA,COLUMN('Vysledky kontrol dospeli'!J168)-1,FALSE)</f>
        <v>30</v>
      </c>
      <c r="V111">
        <f>VLOOKUP($A111,'Vysledky kontrol dospeli'!$B:$AA,COLUMN('Vysledky kontrol dospeli'!K168)-1,FALSE)</f>
        <v>30</v>
      </c>
      <c r="W111">
        <f>VLOOKUP($A111,'Vysledky kontrol dospeli'!$B:$AA,COLUMN('Vysledky kontrol dospeli'!L168)-1,FALSE)</f>
        <v>10</v>
      </c>
      <c r="X111">
        <f>VLOOKUP($A111,'Vysledky kontrol dospeli'!$B:$AA,COLUMN('Vysledky kontrol dospeli'!M168)-1,FALSE)</f>
        <v>20</v>
      </c>
      <c r="Y111">
        <f>VLOOKUP($A111,'Vysledky kontrol dospeli'!$B:$AA,COLUMN('Vysledky kontrol dospeli'!N168)-1,FALSE)</f>
        <v>30</v>
      </c>
      <c r="Z111">
        <f>VLOOKUP($A111,'Vysledky kontrol dospeli'!$B:$AA,COLUMN('Vysledky kontrol dospeli'!O168)-1,FALSE)</f>
        <v>20</v>
      </c>
      <c r="AA111">
        <f>VLOOKUP($A111,'Vysledky kontrol dospeli'!$B:$AA,COLUMN('Vysledky kontrol dospeli'!P168)-1,FALSE)</f>
        <v>20</v>
      </c>
      <c r="AB111">
        <f>VLOOKUP($A111,'Vysledky kontrol dospeli'!$B:$AA,COLUMN('Vysledky kontrol dospeli'!Q168)-1,FALSE)</f>
        <v>10</v>
      </c>
      <c r="AC111">
        <f>VLOOKUP($A111,'Vysledky kontrol dospeli'!$B:$AA,COLUMN('Vysledky kontrol dospeli'!R168)-1,FALSE)</f>
        <v>10</v>
      </c>
      <c r="AD111">
        <f>VLOOKUP($A111,'Vysledky kontrol dospeli'!$B:$AA,COLUMN('Vysledky kontrol dospeli'!S168)-1,FALSE)</f>
        <v>20</v>
      </c>
      <c r="AE111">
        <f>VLOOKUP($A111,'Vysledky kontrol dospeli'!$B:$AA,COLUMN('Vysledky kontrol dospeli'!T168)-1,FALSE)</f>
        <v>0</v>
      </c>
      <c r="AF111">
        <f>VLOOKUP($A111,'Vysledky kontrol dospeli'!$B:$AA,COLUMN('Vysledky kontrol dospeli'!U168)-1,FALSE)</f>
        <v>0</v>
      </c>
      <c r="AG111">
        <f>VLOOKUP($A111,'Vysledky kontrol dospeli'!$B:$AA,COLUMN('Vysledky kontrol dospeli'!V168)-1,FALSE)</f>
        <v>0</v>
      </c>
      <c r="AH111">
        <f>VLOOKUP($A111,'Vysledky kontrol dospeli'!$B:$AA,COLUMN('Vysledky kontrol dospeli'!W168)-1,FALSE)</f>
        <v>10</v>
      </c>
      <c r="AI111">
        <f>VLOOKUP($A111,'Vysledky kontrol dospeli'!$B:$AA,COLUMN('Vysledky kontrol dospeli'!X168)-1,FALSE)</f>
        <v>10</v>
      </c>
      <c r="AJ111">
        <f>VLOOKUP($A111,'Vysledky kontrol dospeli'!$B:$AA,COLUMN('Vysledky kontrol dospeli'!Y168)-1,FALSE)</f>
        <v>10</v>
      </c>
      <c r="AK111">
        <f>VLOOKUP($A111,'Vysledky kontrol dospeli'!$B:$AA,COLUMN('Vysledky kontrol dospeli'!Z168)-1,FALSE)</f>
        <v>10</v>
      </c>
      <c r="AL111">
        <f>VLOOKUP($A111,'Vysledky kontrol dospeli'!$B:$AA,COLUMN('Vysledky kontrol dospeli'!AA168)-1,FALSE)</f>
        <v>0</v>
      </c>
    </row>
    <row r="112" spans="1:38" x14ac:dyDescent="0.25">
      <c r="A112" s="4">
        <v>100</v>
      </c>
      <c r="B112" s="4" t="s">
        <v>758</v>
      </c>
      <c r="C112" s="4" t="s">
        <v>759</v>
      </c>
      <c r="D112" s="4" t="s">
        <v>760</v>
      </c>
      <c r="E112" s="4" t="s">
        <v>761</v>
      </c>
      <c r="F112" s="4" t="s">
        <v>762</v>
      </c>
      <c r="G112" s="4" t="s">
        <v>430</v>
      </c>
      <c r="H112" s="4" t="s">
        <v>431</v>
      </c>
      <c r="I112" s="17">
        <v>0.10106481481481494</v>
      </c>
      <c r="J112" s="18">
        <v>0</v>
      </c>
      <c r="K112" s="18">
        <f t="shared" si="6"/>
        <v>270</v>
      </c>
      <c r="L112" s="18">
        <f t="shared" si="7"/>
        <v>270</v>
      </c>
      <c r="M112" s="23">
        <v>16</v>
      </c>
      <c r="N112">
        <f>VLOOKUP($A112,'Vysledky kontrol dospeli'!$B:$AA,COLUMN('Vysledky kontrol dospeli'!C169)-1,FALSE)</f>
        <v>10</v>
      </c>
      <c r="O112">
        <f>VLOOKUP($A112,'Vysledky kontrol dospeli'!$B:$AA,COLUMN('Vysledky kontrol dospeli'!D169)-1,FALSE)</f>
        <v>0</v>
      </c>
      <c r="P112">
        <f>VLOOKUP($A112,'Vysledky kontrol dospeli'!$B:$AA,COLUMN('Vysledky kontrol dospeli'!E169)-1,FALSE)</f>
        <v>60</v>
      </c>
      <c r="Q112">
        <f>VLOOKUP($A112,'Vysledky kontrol dospeli'!$B:$AA,COLUMN('Vysledky kontrol dospeli'!F169)-1,FALSE)</f>
        <v>0</v>
      </c>
      <c r="R112">
        <f>VLOOKUP($A112,'Vysledky kontrol dospeli'!$B:$AA,COLUMN('Vysledky kontrol dospeli'!G169)-1,FALSE)</f>
        <v>40</v>
      </c>
      <c r="S112">
        <f>VLOOKUP($A112,'Vysledky kontrol dospeli'!$B:$AA,COLUMN('Vysledky kontrol dospeli'!H169)-1,FALSE)</f>
        <v>0</v>
      </c>
      <c r="T112">
        <f>VLOOKUP($A112,'Vysledky kontrol dospeli'!$B:$AA,COLUMN('Vysledky kontrol dospeli'!I169)-1,FALSE)</f>
        <v>70</v>
      </c>
      <c r="U112">
        <f>VLOOKUP($A112,'Vysledky kontrol dospeli'!$B:$AA,COLUMN('Vysledky kontrol dospeli'!J169)-1,FALSE)</f>
        <v>30</v>
      </c>
      <c r="V112">
        <f>VLOOKUP($A112,'Vysledky kontrol dospeli'!$B:$AA,COLUMN('Vysledky kontrol dospeli'!K169)-1,FALSE)</f>
        <v>0</v>
      </c>
      <c r="W112">
        <f>VLOOKUP($A112,'Vysledky kontrol dospeli'!$B:$AA,COLUMN('Vysledky kontrol dospeli'!L169)-1,FALSE)</f>
        <v>0</v>
      </c>
      <c r="X112">
        <f>VLOOKUP($A112,'Vysledky kontrol dospeli'!$B:$AA,COLUMN('Vysledky kontrol dospeli'!M169)-1,FALSE)</f>
        <v>0</v>
      </c>
      <c r="Y112">
        <f>VLOOKUP($A112,'Vysledky kontrol dospeli'!$B:$AA,COLUMN('Vysledky kontrol dospeli'!N169)-1,FALSE)</f>
        <v>0</v>
      </c>
      <c r="Z112">
        <f>VLOOKUP($A112,'Vysledky kontrol dospeli'!$B:$AA,COLUMN('Vysledky kontrol dospeli'!O169)-1,FALSE)</f>
        <v>0</v>
      </c>
      <c r="AA112">
        <f>VLOOKUP($A112,'Vysledky kontrol dospeli'!$B:$AA,COLUMN('Vysledky kontrol dospeli'!P169)-1,FALSE)</f>
        <v>0</v>
      </c>
      <c r="AB112">
        <f>VLOOKUP($A112,'Vysledky kontrol dospeli'!$B:$AA,COLUMN('Vysledky kontrol dospeli'!Q169)-1,FALSE)</f>
        <v>0</v>
      </c>
      <c r="AC112">
        <f>VLOOKUP($A112,'Vysledky kontrol dospeli'!$B:$AA,COLUMN('Vysledky kontrol dospeli'!R169)-1,FALSE)</f>
        <v>0</v>
      </c>
      <c r="AD112">
        <f>VLOOKUP($A112,'Vysledky kontrol dospeli'!$B:$AA,COLUMN('Vysledky kontrol dospeli'!S169)-1,FALSE)</f>
        <v>20</v>
      </c>
      <c r="AE112">
        <f>VLOOKUP($A112,'Vysledky kontrol dospeli'!$B:$AA,COLUMN('Vysledky kontrol dospeli'!T169)-1,FALSE)</f>
        <v>30</v>
      </c>
      <c r="AF112">
        <f>VLOOKUP($A112,'Vysledky kontrol dospeli'!$B:$AA,COLUMN('Vysledky kontrol dospeli'!U169)-1,FALSE)</f>
        <v>0</v>
      </c>
      <c r="AG112">
        <f>VLOOKUP($A112,'Vysledky kontrol dospeli'!$B:$AA,COLUMN('Vysledky kontrol dospeli'!V169)-1,FALSE)</f>
        <v>0</v>
      </c>
      <c r="AH112">
        <f>VLOOKUP($A112,'Vysledky kontrol dospeli'!$B:$AA,COLUMN('Vysledky kontrol dospeli'!W169)-1,FALSE)</f>
        <v>0</v>
      </c>
      <c r="AI112">
        <f>VLOOKUP($A112,'Vysledky kontrol dospeli'!$B:$AA,COLUMN('Vysledky kontrol dospeli'!X169)-1,FALSE)</f>
        <v>10</v>
      </c>
      <c r="AJ112">
        <f>VLOOKUP($A112,'Vysledky kontrol dospeli'!$B:$AA,COLUMN('Vysledky kontrol dospeli'!Y169)-1,FALSE)</f>
        <v>0</v>
      </c>
      <c r="AK112">
        <f>VLOOKUP($A112,'Vysledky kontrol dospeli'!$B:$AA,COLUMN('Vysledky kontrol dospeli'!Z169)-1,FALSE)</f>
        <v>0</v>
      </c>
      <c r="AL112">
        <f>VLOOKUP($A112,'Vysledky kontrol dospeli'!$B:$AA,COLUMN('Vysledky kontrol dospeli'!AA169)-1,FALSE)</f>
        <v>0</v>
      </c>
    </row>
    <row r="113" spans="1:38" x14ac:dyDescent="0.25">
      <c r="A113" s="4">
        <v>119</v>
      </c>
      <c r="B113" s="4" t="s">
        <v>819</v>
      </c>
      <c r="C113" s="4" t="s">
        <v>103</v>
      </c>
      <c r="D113" s="4" t="s">
        <v>820</v>
      </c>
      <c r="E113" s="4" t="s">
        <v>109</v>
      </c>
      <c r="F113" s="4" t="s">
        <v>818</v>
      </c>
      <c r="G113" s="4" t="s">
        <v>430</v>
      </c>
      <c r="H113" s="4" t="s">
        <v>431</v>
      </c>
      <c r="I113" s="17">
        <v>0.11932870370370383</v>
      </c>
      <c r="J113" s="18">
        <v>0</v>
      </c>
      <c r="K113" s="18">
        <f t="shared" si="6"/>
        <v>210</v>
      </c>
      <c r="L113" s="18">
        <f t="shared" si="7"/>
        <v>210</v>
      </c>
      <c r="M113" s="23">
        <v>17</v>
      </c>
      <c r="N113">
        <f>VLOOKUP($A113,'Vysledky kontrol dospeli'!$B:$AA,COLUMN('Vysledky kontrol dospeli'!C170)-1,FALSE)</f>
        <v>10</v>
      </c>
      <c r="O113">
        <f>VLOOKUP($A113,'Vysledky kontrol dospeli'!$B:$AA,COLUMN('Vysledky kontrol dospeli'!D170)-1,FALSE)</f>
        <v>0</v>
      </c>
      <c r="P113">
        <f>VLOOKUP($A113,'Vysledky kontrol dospeli'!$B:$AA,COLUMN('Vysledky kontrol dospeli'!E170)-1,FALSE)</f>
        <v>60</v>
      </c>
      <c r="Q113">
        <f>VLOOKUP($A113,'Vysledky kontrol dospeli'!$B:$AA,COLUMN('Vysledky kontrol dospeli'!F170)-1,FALSE)</f>
        <v>0</v>
      </c>
      <c r="R113">
        <f>VLOOKUP($A113,'Vysledky kontrol dospeli'!$B:$AA,COLUMN('Vysledky kontrol dospeli'!G170)-1,FALSE)</f>
        <v>0</v>
      </c>
      <c r="S113">
        <f>VLOOKUP($A113,'Vysledky kontrol dospeli'!$B:$AA,COLUMN('Vysledky kontrol dospeli'!H170)-1,FALSE)</f>
        <v>0</v>
      </c>
      <c r="T113">
        <f>VLOOKUP($A113,'Vysledky kontrol dospeli'!$B:$AA,COLUMN('Vysledky kontrol dospeli'!I170)-1,FALSE)</f>
        <v>70</v>
      </c>
      <c r="U113">
        <f>VLOOKUP($A113,'Vysledky kontrol dospeli'!$B:$AA,COLUMN('Vysledky kontrol dospeli'!J170)-1,FALSE)</f>
        <v>0</v>
      </c>
      <c r="V113">
        <f>VLOOKUP($A113,'Vysledky kontrol dospeli'!$B:$AA,COLUMN('Vysledky kontrol dospeli'!K170)-1,FALSE)</f>
        <v>0</v>
      </c>
      <c r="W113">
        <f>VLOOKUP($A113,'Vysledky kontrol dospeli'!$B:$AA,COLUMN('Vysledky kontrol dospeli'!L170)-1,FALSE)</f>
        <v>0</v>
      </c>
      <c r="X113">
        <f>VLOOKUP($A113,'Vysledky kontrol dospeli'!$B:$AA,COLUMN('Vysledky kontrol dospeli'!M170)-1,FALSE)</f>
        <v>0</v>
      </c>
      <c r="Y113">
        <f>VLOOKUP($A113,'Vysledky kontrol dospeli'!$B:$AA,COLUMN('Vysledky kontrol dospeli'!N170)-1,FALSE)</f>
        <v>0</v>
      </c>
      <c r="Z113">
        <f>VLOOKUP($A113,'Vysledky kontrol dospeli'!$B:$AA,COLUMN('Vysledky kontrol dospeli'!O170)-1,FALSE)</f>
        <v>0</v>
      </c>
      <c r="AA113">
        <f>VLOOKUP($A113,'Vysledky kontrol dospeli'!$B:$AA,COLUMN('Vysledky kontrol dospeli'!P170)-1,FALSE)</f>
        <v>0</v>
      </c>
      <c r="AB113">
        <f>VLOOKUP($A113,'Vysledky kontrol dospeli'!$B:$AA,COLUMN('Vysledky kontrol dospeli'!Q170)-1,FALSE)</f>
        <v>0</v>
      </c>
      <c r="AC113">
        <f>VLOOKUP($A113,'Vysledky kontrol dospeli'!$B:$AA,COLUMN('Vysledky kontrol dospeli'!R170)-1,FALSE)</f>
        <v>10</v>
      </c>
      <c r="AD113">
        <f>VLOOKUP($A113,'Vysledky kontrol dospeli'!$B:$AA,COLUMN('Vysledky kontrol dospeli'!S170)-1,FALSE)</f>
        <v>20</v>
      </c>
      <c r="AE113">
        <f>VLOOKUP($A113,'Vysledky kontrol dospeli'!$B:$AA,COLUMN('Vysledky kontrol dospeli'!T170)-1,FALSE)</f>
        <v>30</v>
      </c>
      <c r="AF113">
        <f>VLOOKUP($A113,'Vysledky kontrol dospeli'!$B:$AA,COLUMN('Vysledky kontrol dospeli'!U170)-1,FALSE)</f>
        <v>0</v>
      </c>
      <c r="AG113">
        <f>VLOOKUP($A113,'Vysledky kontrol dospeli'!$B:$AA,COLUMN('Vysledky kontrol dospeli'!V170)-1,FALSE)</f>
        <v>0</v>
      </c>
      <c r="AH113">
        <f>VLOOKUP($A113,'Vysledky kontrol dospeli'!$B:$AA,COLUMN('Vysledky kontrol dospeli'!W170)-1,FALSE)</f>
        <v>0</v>
      </c>
      <c r="AI113">
        <f>VLOOKUP($A113,'Vysledky kontrol dospeli'!$B:$AA,COLUMN('Vysledky kontrol dospeli'!X170)-1,FALSE)</f>
        <v>10</v>
      </c>
      <c r="AJ113">
        <f>VLOOKUP($A113,'Vysledky kontrol dospeli'!$B:$AA,COLUMN('Vysledky kontrol dospeli'!Y170)-1,FALSE)</f>
        <v>0</v>
      </c>
      <c r="AK113">
        <f>VLOOKUP($A113,'Vysledky kontrol dospeli'!$B:$AA,COLUMN('Vysledky kontrol dospeli'!Z170)-1,FALSE)</f>
        <v>0</v>
      </c>
      <c r="AL113">
        <f>VLOOKUP($A113,'Vysledky kontrol dospeli'!$B:$AA,COLUMN('Vysledky kontrol dospeli'!AA170)-1,FALSE)</f>
        <v>0</v>
      </c>
    </row>
    <row r="114" spans="1:38" x14ac:dyDescent="0.25">
      <c r="A114" s="4">
        <v>24</v>
      </c>
      <c r="B114" s="4" t="s">
        <v>81</v>
      </c>
      <c r="C114" s="4" t="s">
        <v>112</v>
      </c>
      <c r="D114" s="4" t="s">
        <v>81</v>
      </c>
      <c r="E114" s="4" t="s">
        <v>139</v>
      </c>
      <c r="F114" s="4" t="s">
        <v>513</v>
      </c>
      <c r="G114" s="4" t="s">
        <v>430</v>
      </c>
      <c r="H114" s="4" t="s">
        <v>431</v>
      </c>
      <c r="I114" s="17" t="s">
        <v>891</v>
      </c>
      <c r="J114" s="18" t="s">
        <v>891</v>
      </c>
      <c r="K114" s="18" t="s">
        <v>891</v>
      </c>
      <c r="L114" s="18" t="s">
        <v>891</v>
      </c>
      <c r="M114" s="23" t="s">
        <v>891</v>
      </c>
    </row>
    <row r="115" spans="1:38" s="28" customFormat="1" x14ac:dyDescent="0.25">
      <c r="A115" s="24">
        <v>38</v>
      </c>
      <c r="B115" s="24" t="s">
        <v>562</v>
      </c>
      <c r="C115" s="24" t="s">
        <v>563</v>
      </c>
      <c r="D115" s="24" t="s">
        <v>564</v>
      </c>
      <c r="E115" s="24" t="s">
        <v>145</v>
      </c>
      <c r="F115" s="24" t="s">
        <v>565</v>
      </c>
      <c r="G115" s="24" t="s">
        <v>457</v>
      </c>
      <c r="H115" s="24" t="s">
        <v>458</v>
      </c>
      <c r="I115" s="25">
        <v>0.11188657407407411</v>
      </c>
      <c r="J115" s="26">
        <v>0</v>
      </c>
      <c r="K115" s="26">
        <f t="shared" ref="K115:K141" si="8">SUM(N115:AL115)</f>
        <v>610</v>
      </c>
      <c r="L115" s="26">
        <f t="shared" ref="L115:L141" si="9">K115-J115</f>
        <v>610</v>
      </c>
      <c r="M115" s="27">
        <v>1</v>
      </c>
      <c r="N115" s="28">
        <f>VLOOKUP($A115,'Vysledky kontrol dospeli'!$B:$AA,COLUMN('Vysledky kontrol dospeli'!C171)-1,FALSE)</f>
        <v>10</v>
      </c>
      <c r="O115" s="28">
        <f>VLOOKUP($A115,'Vysledky kontrol dospeli'!$B:$AA,COLUMN('Vysledky kontrol dospeli'!D171)-1,FALSE)</f>
        <v>40</v>
      </c>
      <c r="P115" s="28">
        <f>VLOOKUP($A115,'Vysledky kontrol dospeli'!$B:$AA,COLUMN('Vysledky kontrol dospeli'!E171)-1,FALSE)</f>
        <v>60</v>
      </c>
      <c r="Q115" s="28">
        <f>VLOOKUP($A115,'Vysledky kontrol dospeli'!$B:$AA,COLUMN('Vysledky kontrol dospeli'!F171)-1,FALSE)</f>
        <v>60</v>
      </c>
      <c r="R115" s="28">
        <f>VLOOKUP($A115,'Vysledky kontrol dospeli'!$B:$AA,COLUMN('Vysledky kontrol dospeli'!G171)-1,FALSE)</f>
        <v>40</v>
      </c>
      <c r="S115" s="28">
        <f>VLOOKUP($A115,'Vysledky kontrol dospeli'!$B:$AA,COLUMN('Vysledky kontrol dospeli'!H171)-1,FALSE)</f>
        <v>30</v>
      </c>
      <c r="T115" s="28">
        <f>VLOOKUP($A115,'Vysledky kontrol dospeli'!$B:$AA,COLUMN('Vysledky kontrol dospeli'!I171)-1,FALSE)</f>
        <v>70</v>
      </c>
      <c r="U115" s="28">
        <f>VLOOKUP($A115,'Vysledky kontrol dospeli'!$B:$AA,COLUMN('Vysledky kontrol dospeli'!J171)-1,FALSE)</f>
        <v>30</v>
      </c>
      <c r="V115" s="28">
        <f>VLOOKUP($A115,'Vysledky kontrol dospeli'!$B:$AA,COLUMN('Vysledky kontrol dospeli'!K171)-1,FALSE)</f>
        <v>30</v>
      </c>
      <c r="W115" s="28">
        <f>VLOOKUP($A115,'Vysledky kontrol dospeli'!$B:$AA,COLUMN('Vysledky kontrol dospeli'!L171)-1,FALSE)</f>
        <v>10</v>
      </c>
      <c r="X115" s="28">
        <f>VLOOKUP($A115,'Vysledky kontrol dospeli'!$B:$AA,COLUMN('Vysledky kontrol dospeli'!M171)-1,FALSE)</f>
        <v>20</v>
      </c>
      <c r="Y115" s="28">
        <f>VLOOKUP($A115,'Vysledky kontrol dospeli'!$B:$AA,COLUMN('Vysledky kontrol dospeli'!N171)-1,FALSE)</f>
        <v>30</v>
      </c>
      <c r="Z115" s="28">
        <f>VLOOKUP($A115,'Vysledky kontrol dospeli'!$B:$AA,COLUMN('Vysledky kontrol dospeli'!O171)-1,FALSE)</f>
        <v>20</v>
      </c>
      <c r="AA115" s="28">
        <f>VLOOKUP($A115,'Vysledky kontrol dospeli'!$B:$AA,COLUMN('Vysledky kontrol dospeli'!P171)-1,FALSE)</f>
        <v>20</v>
      </c>
      <c r="AB115" s="28">
        <f>VLOOKUP($A115,'Vysledky kontrol dospeli'!$B:$AA,COLUMN('Vysledky kontrol dospeli'!Q171)-1,FALSE)</f>
        <v>10</v>
      </c>
      <c r="AC115" s="28">
        <f>VLOOKUP($A115,'Vysledky kontrol dospeli'!$B:$AA,COLUMN('Vysledky kontrol dospeli'!R171)-1,FALSE)</f>
        <v>10</v>
      </c>
      <c r="AD115" s="28">
        <f>VLOOKUP($A115,'Vysledky kontrol dospeli'!$B:$AA,COLUMN('Vysledky kontrol dospeli'!S171)-1,FALSE)</f>
        <v>20</v>
      </c>
      <c r="AE115" s="28">
        <f>VLOOKUP($A115,'Vysledky kontrol dospeli'!$B:$AA,COLUMN('Vysledky kontrol dospeli'!T171)-1,FALSE)</f>
        <v>30</v>
      </c>
      <c r="AF115" s="28">
        <f>VLOOKUP($A115,'Vysledky kontrol dospeli'!$B:$AA,COLUMN('Vysledky kontrol dospeli'!U171)-1,FALSE)</f>
        <v>10</v>
      </c>
      <c r="AG115" s="28">
        <f>VLOOKUP($A115,'Vysledky kontrol dospeli'!$B:$AA,COLUMN('Vysledky kontrol dospeli'!V171)-1,FALSE)</f>
        <v>20</v>
      </c>
      <c r="AH115" s="28">
        <f>VLOOKUP($A115,'Vysledky kontrol dospeli'!$B:$AA,COLUMN('Vysledky kontrol dospeli'!W171)-1,FALSE)</f>
        <v>10</v>
      </c>
      <c r="AI115" s="28">
        <f>VLOOKUP($A115,'Vysledky kontrol dospeli'!$B:$AA,COLUMN('Vysledky kontrol dospeli'!X171)-1,FALSE)</f>
        <v>10</v>
      </c>
      <c r="AJ115" s="28">
        <f>VLOOKUP($A115,'Vysledky kontrol dospeli'!$B:$AA,COLUMN('Vysledky kontrol dospeli'!Y171)-1,FALSE)</f>
        <v>10</v>
      </c>
      <c r="AK115" s="28">
        <f>VLOOKUP($A115,'Vysledky kontrol dospeli'!$B:$AA,COLUMN('Vysledky kontrol dospeli'!Z171)-1,FALSE)</f>
        <v>0</v>
      </c>
      <c r="AL115" s="28">
        <f>VLOOKUP($A115,'Vysledky kontrol dospeli'!$B:$AA,COLUMN('Vysledky kontrol dospeli'!AA171)-1,FALSE)</f>
        <v>10</v>
      </c>
    </row>
    <row r="116" spans="1:38" s="38" customFormat="1" x14ac:dyDescent="0.25">
      <c r="A116" s="34">
        <v>41</v>
      </c>
      <c r="B116" s="34" t="s">
        <v>572</v>
      </c>
      <c r="C116" s="34" t="s">
        <v>195</v>
      </c>
      <c r="D116" s="34" t="s">
        <v>573</v>
      </c>
      <c r="E116" s="34" t="s">
        <v>96</v>
      </c>
      <c r="F116" s="34" t="s">
        <v>571</v>
      </c>
      <c r="G116" s="34" t="s">
        <v>457</v>
      </c>
      <c r="H116" s="34" t="s">
        <v>458</v>
      </c>
      <c r="I116" s="35">
        <v>0.12342592592592594</v>
      </c>
      <c r="J116" s="36">
        <v>0</v>
      </c>
      <c r="K116" s="36">
        <f t="shared" si="8"/>
        <v>530</v>
      </c>
      <c r="L116" s="36">
        <f t="shared" si="9"/>
        <v>530</v>
      </c>
      <c r="M116" s="37">
        <v>2</v>
      </c>
      <c r="N116" s="38">
        <f>VLOOKUP($A116,'Vysledky kontrol dospeli'!$B:$AA,COLUMN('Vysledky kontrol dospeli'!C172)-1,FALSE)</f>
        <v>10</v>
      </c>
      <c r="O116" s="38">
        <f>VLOOKUP($A116,'Vysledky kontrol dospeli'!$B:$AA,COLUMN('Vysledky kontrol dospeli'!D172)-1,FALSE)</f>
        <v>40</v>
      </c>
      <c r="P116" s="38">
        <f>VLOOKUP($A116,'Vysledky kontrol dospeli'!$B:$AA,COLUMN('Vysledky kontrol dospeli'!E172)-1,FALSE)</f>
        <v>60</v>
      </c>
      <c r="Q116" s="38">
        <f>VLOOKUP($A116,'Vysledky kontrol dospeli'!$B:$AA,COLUMN('Vysledky kontrol dospeli'!F172)-1,FALSE)</f>
        <v>60</v>
      </c>
      <c r="R116" s="38">
        <f>VLOOKUP($A116,'Vysledky kontrol dospeli'!$B:$AA,COLUMN('Vysledky kontrol dospeli'!G172)-1,FALSE)</f>
        <v>40</v>
      </c>
      <c r="S116" s="38">
        <f>VLOOKUP($A116,'Vysledky kontrol dospeli'!$B:$AA,COLUMN('Vysledky kontrol dospeli'!H172)-1,FALSE)</f>
        <v>0</v>
      </c>
      <c r="T116" s="38">
        <f>VLOOKUP($A116,'Vysledky kontrol dospeli'!$B:$AA,COLUMN('Vysledky kontrol dospeli'!I172)-1,FALSE)</f>
        <v>70</v>
      </c>
      <c r="U116" s="38">
        <f>VLOOKUP($A116,'Vysledky kontrol dospeli'!$B:$AA,COLUMN('Vysledky kontrol dospeli'!J172)-1,FALSE)</f>
        <v>30</v>
      </c>
      <c r="V116" s="38">
        <f>VLOOKUP($A116,'Vysledky kontrol dospeli'!$B:$AA,COLUMN('Vysledky kontrol dospeli'!K172)-1,FALSE)</f>
        <v>30</v>
      </c>
      <c r="W116" s="38">
        <f>VLOOKUP($A116,'Vysledky kontrol dospeli'!$B:$AA,COLUMN('Vysledky kontrol dospeli'!L172)-1,FALSE)</f>
        <v>10</v>
      </c>
      <c r="X116" s="38">
        <f>VLOOKUP($A116,'Vysledky kontrol dospeli'!$B:$AA,COLUMN('Vysledky kontrol dospeli'!M172)-1,FALSE)</f>
        <v>20</v>
      </c>
      <c r="Y116" s="38">
        <f>VLOOKUP($A116,'Vysledky kontrol dospeli'!$B:$AA,COLUMN('Vysledky kontrol dospeli'!N172)-1,FALSE)</f>
        <v>0</v>
      </c>
      <c r="Z116" s="38">
        <f>VLOOKUP($A116,'Vysledky kontrol dospeli'!$B:$AA,COLUMN('Vysledky kontrol dospeli'!O172)-1,FALSE)</f>
        <v>20</v>
      </c>
      <c r="AA116" s="38">
        <f>VLOOKUP($A116,'Vysledky kontrol dospeli'!$B:$AA,COLUMN('Vysledky kontrol dospeli'!P172)-1,FALSE)</f>
        <v>0</v>
      </c>
      <c r="AB116" s="38">
        <f>VLOOKUP($A116,'Vysledky kontrol dospeli'!$B:$AA,COLUMN('Vysledky kontrol dospeli'!Q172)-1,FALSE)</f>
        <v>10</v>
      </c>
      <c r="AC116" s="38">
        <f>VLOOKUP($A116,'Vysledky kontrol dospeli'!$B:$AA,COLUMN('Vysledky kontrol dospeli'!R172)-1,FALSE)</f>
        <v>10</v>
      </c>
      <c r="AD116" s="38">
        <f>VLOOKUP($A116,'Vysledky kontrol dospeli'!$B:$AA,COLUMN('Vysledky kontrol dospeli'!S172)-1,FALSE)</f>
        <v>20</v>
      </c>
      <c r="AE116" s="38">
        <f>VLOOKUP($A116,'Vysledky kontrol dospeli'!$B:$AA,COLUMN('Vysledky kontrol dospeli'!T172)-1,FALSE)</f>
        <v>30</v>
      </c>
      <c r="AF116" s="38">
        <f>VLOOKUP($A116,'Vysledky kontrol dospeli'!$B:$AA,COLUMN('Vysledky kontrol dospeli'!U172)-1,FALSE)</f>
        <v>10</v>
      </c>
      <c r="AG116" s="38">
        <f>VLOOKUP($A116,'Vysledky kontrol dospeli'!$B:$AA,COLUMN('Vysledky kontrol dospeli'!V172)-1,FALSE)</f>
        <v>20</v>
      </c>
      <c r="AH116" s="38">
        <f>VLOOKUP($A116,'Vysledky kontrol dospeli'!$B:$AA,COLUMN('Vysledky kontrol dospeli'!W172)-1,FALSE)</f>
        <v>10</v>
      </c>
      <c r="AI116" s="38">
        <f>VLOOKUP($A116,'Vysledky kontrol dospeli'!$B:$AA,COLUMN('Vysledky kontrol dospeli'!X172)-1,FALSE)</f>
        <v>10</v>
      </c>
      <c r="AJ116" s="38">
        <f>VLOOKUP($A116,'Vysledky kontrol dospeli'!$B:$AA,COLUMN('Vysledky kontrol dospeli'!Y172)-1,FALSE)</f>
        <v>0</v>
      </c>
      <c r="AK116" s="38">
        <f>VLOOKUP($A116,'Vysledky kontrol dospeli'!$B:$AA,COLUMN('Vysledky kontrol dospeli'!Z172)-1,FALSE)</f>
        <v>10</v>
      </c>
      <c r="AL116" s="38">
        <f>VLOOKUP($A116,'Vysledky kontrol dospeli'!$B:$AA,COLUMN('Vysledky kontrol dospeli'!AA172)-1,FALSE)</f>
        <v>10</v>
      </c>
    </row>
    <row r="117" spans="1:38" s="33" customFormat="1" x14ac:dyDescent="0.25">
      <c r="A117" s="29">
        <v>7</v>
      </c>
      <c r="B117" s="29" t="s">
        <v>454</v>
      </c>
      <c r="C117" s="29" t="s">
        <v>139</v>
      </c>
      <c r="D117" s="29" t="s">
        <v>455</v>
      </c>
      <c r="E117" s="29" t="s">
        <v>112</v>
      </c>
      <c r="F117" s="29" t="s">
        <v>456</v>
      </c>
      <c r="G117" s="29" t="s">
        <v>457</v>
      </c>
      <c r="H117" s="29" t="s">
        <v>458</v>
      </c>
      <c r="I117" s="30">
        <v>0.11740740740740742</v>
      </c>
      <c r="J117" s="31">
        <v>0</v>
      </c>
      <c r="K117" s="31">
        <f t="shared" si="8"/>
        <v>510</v>
      </c>
      <c r="L117" s="31">
        <f t="shared" si="9"/>
        <v>510</v>
      </c>
      <c r="M117" s="32">
        <v>3</v>
      </c>
      <c r="N117" s="33">
        <f>VLOOKUP($A117,'Vysledky kontrol dospeli'!$B:$AA,COLUMN('Vysledky kontrol dospeli'!C173)-1,FALSE)</f>
        <v>10</v>
      </c>
      <c r="O117" s="33">
        <f>VLOOKUP($A117,'Vysledky kontrol dospeli'!$B:$AA,COLUMN('Vysledky kontrol dospeli'!D173)-1,FALSE)</f>
        <v>40</v>
      </c>
      <c r="P117" s="33">
        <f>VLOOKUP($A117,'Vysledky kontrol dospeli'!$B:$AA,COLUMN('Vysledky kontrol dospeli'!E173)-1,FALSE)</f>
        <v>60</v>
      </c>
      <c r="Q117" s="33">
        <f>VLOOKUP($A117,'Vysledky kontrol dospeli'!$B:$AA,COLUMN('Vysledky kontrol dospeli'!F173)-1,FALSE)</f>
        <v>60</v>
      </c>
      <c r="R117" s="33">
        <f>VLOOKUP($A117,'Vysledky kontrol dospeli'!$B:$AA,COLUMN('Vysledky kontrol dospeli'!G173)-1,FALSE)</f>
        <v>40</v>
      </c>
      <c r="S117" s="33">
        <f>VLOOKUP($A117,'Vysledky kontrol dospeli'!$B:$AA,COLUMN('Vysledky kontrol dospeli'!H173)-1,FALSE)</f>
        <v>30</v>
      </c>
      <c r="T117" s="33">
        <f>VLOOKUP($A117,'Vysledky kontrol dospeli'!$B:$AA,COLUMN('Vysledky kontrol dospeli'!I173)-1,FALSE)</f>
        <v>70</v>
      </c>
      <c r="U117" s="33">
        <f>VLOOKUP($A117,'Vysledky kontrol dospeli'!$B:$AA,COLUMN('Vysledky kontrol dospeli'!J173)-1,FALSE)</f>
        <v>30</v>
      </c>
      <c r="V117" s="33">
        <f>VLOOKUP($A117,'Vysledky kontrol dospeli'!$B:$AA,COLUMN('Vysledky kontrol dospeli'!K173)-1,FALSE)</f>
        <v>30</v>
      </c>
      <c r="W117" s="33">
        <f>VLOOKUP($A117,'Vysledky kontrol dospeli'!$B:$AA,COLUMN('Vysledky kontrol dospeli'!L173)-1,FALSE)</f>
        <v>10</v>
      </c>
      <c r="X117" s="33">
        <f>VLOOKUP($A117,'Vysledky kontrol dospeli'!$B:$AA,COLUMN('Vysledky kontrol dospeli'!M173)-1,FALSE)</f>
        <v>20</v>
      </c>
      <c r="Y117" s="33">
        <f>VLOOKUP($A117,'Vysledky kontrol dospeli'!$B:$AA,COLUMN('Vysledky kontrol dospeli'!N173)-1,FALSE)</f>
        <v>30</v>
      </c>
      <c r="Z117" s="33">
        <f>VLOOKUP($A117,'Vysledky kontrol dospeli'!$B:$AA,COLUMN('Vysledky kontrol dospeli'!O173)-1,FALSE)</f>
        <v>0</v>
      </c>
      <c r="AA117" s="33">
        <f>VLOOKUP($A117,'Vysledky kontrol dospeli'!$B:$AA,COLUMN('Vysledky kontrol dospeli'!P173)-1,FALSE)</f>
        <v>0</v>
      </c>
      <c r="AB117" s="33">
        <f>VLOOKUP($A117,'Vysledky kontrol dospeli'!$B:$AA,COLUMN('Vysledky kontrol dospeli'!Q173)-1,FALSE)</f>
        <v>10</v>
      </c>
      <c r="AC117" s="33">
        <f>VLOOKUP($A117,'Vysledky kontrol dospeli'!$B:$AA,COLUMN('Vysledky kontrol dospeli'!R173)-1,FALSE)</f>
        <v>0</v>
      </c>
      <c r="AD117" s="33">
        <f>VLOOKUP($A117,'Vysledky kontrol dospeli'!$B:$AA,COLUMN('Vysledky kontrol dospeli'!S173)-1,FALSE)</f>
        <v>0</v>
      </c>
      <c r="AE117" s="33">
        <f>VLOOKUP($A117,'Vysledky kontrol dospeli'!$B:$AA,COLUMN('Vysledky kontrol dospeli'!T173)-1,FALSE)</f>
        <v>30</v>
      </c>
      <c r="AF117" s="33">
        <f>VLOOKUP($A117,'Vysledky kontrol dospeli'!$B:$AA,COLUMN('Vysledky kontrol dospeli'!U173)-1,FALSE)</f>
        <v>10</v>
      </c>
      <c r="AG117" s="33">
        <f>VLOOKUP($A117,'Vysledky kontrol dospeli'!$B:$AA,COLUMN('Vysledky kontrol dospeli'!V173)-1,FALSE)</f>
        <v>0</v>
      </c>
      <c r="AH117" s="33">
        <f>VLOOKUP($A117,'Vysledky kontrol dospeli'!$B:$AA,COLUMN('Vysledky kontrol dospeli'!W173)-1,FALSE)</f>
        <v>10</v>
      </c>
      <c r="AI117" s="33">
        <f>VLOOKUP($A117,'Vysledky kontrol dospeli'!$B:$AA,COLUMN('Vysledky kontrol dospeli'!X173)-1,FALSE)</f>
        <v>10</v>
      </c>
      <c r="AJ117" s="33">
        <f>VLOOKUP($A117,'Vysledky kontrol dospeli'!$B:$AA,COLUMN('Vysledky kontrol dospeli'!Y173)-1,FALSE)</f>
        <v>10</v>
      </c>
      <c r="AK117" s="33">
        <f>VLOOKUP($A117,'Vysledky kontrol dospeli'!$B:$AA,COLUMN('Vysledky kontrol dospeli'!Z173)-1,FALSE)</f>
        <v>0</v>
      </c>
      <c r="AL117" s="33">
        <f>VLOOKUP($A117,'Vysledky kontrol dospeli'!$B:$AA,COLUMN('Vysledky kontrol dospeli'!AA173)-1,FALSE)</f>
        <v>0</v>
      </c>
    </row>
    <row r="118" spans="1:38" x14ac:dyDescent="0.25">
      <c r="A118" s="4">
        <v>34</v>
      </c>
      <c r="B118" s="4" t="s">
        <v>548</v>
      </c>
      <c r="C118" s="4" t="s">
        <v>103</v>
      </c>
      <c r="D118" s="4" t="s">
        <v>549</v>
      </c>
      <c r="E118" s="4" t="s">
        <v>550</v>
      </c>
      <c r="F118" s="4" t="s">
        <v>551</v>
      </c>
      <c r="G118" s="4" t="s">
        <v>457</v>
      </c>
      <c r="H118" s="4" t="s">
        <v>458</v>
      </c>
      <c r="I118" s="17">
        <v>0.11384259259259262</v>
      </c>
      <c r="J118" s="18">
        <v>0</v>
      </c>
      <c r="K118" s="18">
        <f t="shared" si="8"/>
        <v>460</v>
      </c>
      <c r="L118" s="18">
        <f t="shared" si="9"/>
        <v>460</v>
      </c>
      <c r="M118" s="23">
        <v>4</v>
      </c>
      <c r="N118">
        <f>VLOOKUP($A118,'Vysledky kontrol dospeli'!$B:$AA,COLUMN('Vysledky kontrol dospeli'!C174)-1,FALSE)</f>
        <v>10</v>
      </c>
      <c r="O118">
        <f>VLOOKUP($A118,'Vysledky kontrol dospeli'!$B:$AA,COLUMN('Vysledky kontrol dospeli'!D174)-1,FALSE)</f>
        <v>0</v>
      </c>
      <c r="P118">
        <f>VLOOKUP($A118,'Vysledky kontrol dospeli'!$B:$AA,COLUMN('Vysledky kontrol dospeli'!E174)-1,FALSE)</f>
        <v>60</v>
      </c>
      <c r="Q118">
        <f>VLOOKUP($A118,'Vysledky kontrol dospeli'!$B:$AA,COLUMN('Vysledky kontrol dospeli'!F174)-1,FALSE)</f>
        <v>60</v>
      </c>
      <c r="R118">
        <f>VLOOKUP($A118,'Vysledky kontrol dospeli'!$B:$AA,COLUMN('Vysledky kontrol dospeli'!G174)-1,FALSE)</f>
        <v>40</v>
      </c>
      <c r="S118">
        <f>VLOOKUP($A118,'Vysledky kontrol dospeli'!$B:$AA,COLUMN('Vysledky kontrol dospeli'!H174)-1,FALSE)</f>
        <v>30</v>
      </c>
      <c r="T118">
        <f>VLOOKUP($A118,'Vysledky kontrol dospeli'!$B:$AA,COLUMN('Vysledky kontrol dospeli'!I174)-1,FALSE)</f>
        <v>70</v>
      </c>
      <c r="U118">
        <f>VLOOKUP($A118,'Vysledky kontrol dospeli'!$B:$AA,COLUMN('Vysledky kontrol dospeli'!J174)-1,FALSE)</f>
        <v>30</v>
      </c>
      <c r="V118">
        <f>VLOOKUP($A118,'Vysledky kontrol dospeli'!$B:$AA,COLUMN('Vysledky kontrol dospeli'!K174)-1,FALSE)</f>
        <v>0</v>
      </c>
      <c r="W118">
        <f>VLOOKUP($A118,'Vysledky kontrol dospeli'!$B:$AA,COLUMN('Vysledky kontrol dospeli'!L174)-1,FALSE)</f>
        <v>0</v>
      </c>
      <c r="X118">
        <f>VLOOKUP($A118,'Vysledky kontrol dospeli'!$B:$AA,COLUMN('Vysledky kontrol dospeli'!M174)-1,FALSE)</f>
        <v>20</v>
      </c>
      <c r="Y118">
        <f>VLOOKUP($A118,'Vysledky kontrol dospeli'!$B:$AA,COLUMN('Vysledky kontrol dospeli'!N174)-1,FALSE)</f>
        <v>0</v>
      </c>
      <c r="Z118">
        <f>VLOOKUP($A118,'Vysledky kontrol dospeli'!$B:$AA,COLUMN('Vysledky kontrol dospeli'!O174)-1,FALSE)</f>
        <v>0</v>
      </c>
      <c r="AA118">
        <f>VLOOKUP($A118,'Vysledky kontrol dospeli'!$B:$AA,COLUMN('Vysledky kontrol dospeli'!P174)-1,FALSE)</f>
        <v>20</v>
      </c>
      <c r="AB118">
        <f>VLOOKUP($A118,'Vysledky kontrol dospeli'!$B:$AA,COLUMN('Vysledky kontrol dospeli'!Q174)-1,FALSE)</f>
        <v>0</v>
      </c>
      <c r="AC118">
        <f>VLOOKUP($A118,'Vysledky kontrol dospeli'!$B:$AA,COLUMN('Vysledky kontrol dospeli'!R174)-1,FALSE)</f>
        <v>10</v>
      </c>
      <c r="AD118">
        <f>VLOOKUP($A118,'Vysledky kontrol dospeli'!$B:$AA,COLUMN('Vysledky kontrol dospeli'!S174)-1,FALSE)</f>
        <v>20</v>
      </c>
      <c r="AE118">
        <f>VLOOKUP($A118,'Vysledky kontrol dospeli'!$B:$AA,COLUMN('Vysledky kontrol dospeli'!T174)-1,FALSE)</f>
        <v>30</v>
      </c>
      <c r="AF118">
        <f>VLOOKUP($A118,'Vysledky kontrol dospeli'!$B:$AA,COLUMN('Vysledky kontrol dospeli'!U174)-1,FALSE)</f>
        <v>10</v>
      </c>
      <c r="AG118">
        <f>VLOOKUP($A118,'Vysledky kontrol dospeli'!$B:$AA,COLUMN('Vysledky kontrol dospeli'!V174)-1,FALSE)</f>
        <v>20</v>
      </c>
      <c r="AH118">
        <f>VLOOKUP($A118,'Vysledky kontrol dospeli'!$B:$AA,COLUMN('Vysledky kontrol dospeli'!W174)-1,FALSE)</f>
        <v>10</v>
      </c>
      <c r="AI118">
        <f>VLOOKUP($A118,'Vysledky kontrol dospeli'!$B:$AA,COLUMN('Vysledky kontrol dospeli'!X174)-1,FALSE)</f>
        <v>10</v>
      </c>
      <c r="AJ118">
        <f>VLOOKUP($A118,'Vysledky kontrol dospeli'!$B:$AA,COLUMN('Vysledky kontrol dospeli'!Y174)-1,FALSE)</f>
        <v>10</v>
      </c>
      <c r="AK118">
        <f>VLOOKUP($A118,'Vysledky kontrol dospeli'!$B:$AA,COLUMN('Vysledky kontrol dospeli'!Z174)-1,FALSE)</f>
        <v>0</v>
      </c>
      <c r="AL118">
        <f>VLOOKUP($A118,'Vysledky kontrol dospeli'!$B:$AA,COLUMN('Vysledky kontrol dospeli'!AA174)-1,FALSE)</f>
        <v>0</v>
      </c>
    </row>
    <row r="119" spans="1:38" x14ac:dyDescent="0.25">
      <c r="A119" s="4">
        <v>75</v>
      </c>
      <c r="B119" s="4" t="s">
        <v>685</v>
      </c>
      <c r="C119" s="4" t="s">
        <v>145</v>
      </c>
      <c r="D119" s="4" t="s">
        <v>686</v>
      </c>
      <c r="E119" s="4" t="s">
        <v>687</v>
      </c>
      <c r="F119" s="4" t="s">
        <v>688</v>
      </c>
      <c r="G119" s="4" t="s">
        <v>457</v>
      </c>
      <c r="H119" s="4" t="s">
        <v>458</v>
      </c>
      <c r="I119" s="17">
        <v>0.12938657407407411</v>
      </c>
      <c r="J119" s="18">
        <v>70</v>
      </c>
      <c r="K119" s="18">
        <f t="shared" si="8"/>
        <v>520</v>
      </c>
      <c r="L119" s="18">
        <f t="shared" si="9"/>
        <v>450</v>
      </c>
      <c r="M119" s="23">
        <v>5</v>
      </c>
      <c r="N119">
        <f>VLOOKUP($A119,'Vysledky kontrol dospeli'!$B:$AA,COLUMN('Vysledky kontrol dospeli'!C175)-1,FALSE)</f>
        <v>10</v>
      </c>
      <c r="O119">
        <f>VLOOKUP($A119,'Vysledky kontrol dospeli'!$B:$AA,COLUMN('Vysledky kontrol dospeli'!D175)-1,FALSE)</f>
        <v>40</v>
      </c>
      <c r="P119">
        <f>VLOOKUP($A119,'Vysledky kontrol dospeli'!$B:$AA,COLUMN('Vysledky kontrol dospeli'!E175)-1,FALSE)</f>
        <v>60</v>
      </c>
      <c r="Q119">
        <f>VLOOKUP($A119,'Vysledky kontrol dospeli'!$B:$AA,COLUMN('Vysledky kontrol dospeli'!F175)-1,FALSE)</f>
        <v>60</v>
      </c>
      <c r="R119">
        <f>VLOOKUP($A119,'Vysledky kontrol dospeli'!$B:$AA,COLUMN('Vysledky kontrol dospeli'!G175)-1,FALSE)</f>
        <v>40</v>
      </c>
      <c r="S119">
        <f>VLOOKUP($A119,'Vysledky kontrol dospeli'!$B:$AA,COLUMN('Vysledky kontrol dospeli'!H175)-1,FALSE)</f>
        <v>30</v>
      </c>
      <c r="T119">
        <f>VLOOKUP($A119,'Vysledky kontrol dospeli'!$B:$AA,COLUMN('Vysledky kontrol dospeli'!I175)-1,FALSE)</f>
        <v>70</v>
      </c>
      <c r="U119">
        <f>VLOOKUP($A119,'Vysledky kontrol dospeli'!$B:$AA,COLUMN('Vysledky kontrol dospeli'!J175)-1,FALSE)</f>
        <v>30</v>
      </c>
      <c r="V119">
        <f>VLOOKUP($A119,'Vysledky kontrol dospeli'!$B:$AA,COLUMN('Vysledky kontrol dospeli'!K175)-1,FALSE)</f>
        <v>30</v>
      </c>
      <c r="W119">
        <f>VLOOKUP($A119,'Vysledky kontrol dospeli'!$B:$AA,COLUMN('Vysledky kontrol dospeli'!L175)-1,FALSE)</f>
        <v>10</v>
      </c>
      <c r="X119">
        <f>VLOOKUP($A119,'Vysledky kontrol dospeli'!$B:$AA,COLUMN('Vysledky kontrol dospeli'!M175)-1,FALSE)</f>
        <v>20</v>
      </c>
      <c r="Y119">
        <f>VLOOKUP($A119,'Vysledky kontrol dospeli'!$B:$AA,COLUMN('Vysledky kontrol dospeli'!N175)-1,FALSE)</f>
        <v>30</v>
      </c>
      <c r="Z119">
        <f>VLOOKUP($A119,'Vysledky kontrol dospeli'!$B:$AA,COLUMN('Vysledky kontrol dospeli'!O175)-1,FALSE)</f>
        <v>20</v>
      </c>
      <c r="AA119">
        <f>VLOOKUP($A119,'Vysledky kontrol dospeli'!$B:$AA,COLUMN('Vysledky kontrol dospeli'!P175)-1,FALSE)</f>
        <v>20</v>
      </c>
      <c r="AB119">
        <f>VLOOKUP($A119,'Vysledky kontrol dospeli'!$B:$AA,COLUMN('Vysledky kontrol dospeli'!Q175)-1,FALSE)</f>
        <v>10</v>
      </c>
      <c r="AC119">
        <f>VLOOKUP($A119,'Vysledky kontrol dospeli'!$B:$AA,COLUMN('Vysledky kontrol dospeli'!R175)-1,FALSE)</f>
        <v>0</v>
      </c>
      <c r="AD119">
        <f>VLOOKUP($A119,'Vysledky kontrol dospeli'!$B:$AA,COLUMN('Vysledky kontrol dospeli'!S175)-1,FALSE)</f>
        <v>20</v>
      </c>
      <c r="AE119">
        <f>VLOOKUP($A119,'Vysledky kontrol dospeli'!$B:$AA,COLUMN('Vysledky kontrol dospeli'!T175)-1,FALSE)</f>
        <v>0</v>
      </c>
      <c r="AF119">
        <f>VLOOKUP($A119,'Vysledky kontrol dospeli'!$B:$AA,COLUMN('Vysledky kontrol dospeli'!U175)-1,FALSE)</f>
        <v>0</v>
      </c>
      <c r="AG119">
        <f>VLOOKUP($A119,'Vysledky kontrol dospeli'!$B:$AA,COLUMN('Vysledky kontrol dospeli'!V175)-1,FALSE)</f>
        <v>0</v>
      </c>
      <c r="AH119">
        <f>VLOOKUP($A119,'Vysledky kontrol dospeli'!$B:$AA,COLUMN('Vysledky kontrol dospeli'!W175)-1,FALSE)</f>
        <v>10</v>
      </c>
      <c r="AI119">
        <f>VLOOKUP($A119,'Vysledky kontrol dospeli'!$B:$AA,COLUMN('Vysledky kontrol dospeli'!X175)-1,FALSE)</f>
        <v>10</v>
      </c>
      <c r="AJ119">
        <f>VLOOKUP($A119,'Vysledky kontrol dospeli'!$B:$AA,COLUMN('Vysledky kontrol dospeli'!Y175)-1,FALSE)</f>
        <v>0</v>
      </c>
      <c r="AK119">
        <f>VLOOKUP($A119,'Vysledky kontrol dospeli'!$B:$AA,COLUMN('Vysledky kontrol dospeli'!Z175)-1,FALSE)</f>
        <v>0</v>
      </c>
      <c r="AL119">
        <f>VLOOKUP($A119,'Vysledky kontrol dospeli'!$B:$AA,COLUMN('Vysledky kontrol dospeli'!AA175)-1,FALSE)</f>
        <v>0</v>
      </c>
    </row>
    <row r="120" spans="1:38" x14ac:dyDescent="0.25">
      <c r="A120" s="4">
        <v>52</v>
      </c>
      <c r="B120" s="4" t="s">
        <v>608</v>
      </c>
      <c r="C120" s="4" t="s">
        <v>147</v>
      </c>
      <c r="D120" s="4" t="s">
        <v>608</v>
      </c>
      <c r="E120" s="4" t="s">
        <v>138</v>
      </c>
      <c r="F120" s="4" t="s">
        <v>609</v>
      </c>
      <c r="G120" s="4" t="s">
        <v>457</v>
      </c>
      <c r="H120" s="4" t="s">
        <v>458</v>
      </c>
      <c r="I120" s="17">
        <v>0.12420138888888893</v>
      </c>
      <c r="J120" s="18">
        <v>0</v>
      </c>
      <c r="K120" s="18">
        <f t="shared" si="8"/>
        <v>440</v>
      </c>
      <c r="L120" s="18">
        <f t="shared" si="9"/>
        <v>440</v>
      </c>
      <c r="M120" s="23">
        <v>6</v>
      </c>
      <c r="N120">
        <f>VLOOKUP($A120,'Vysledky kontrol dospeli'!$B:$AA,COLUMN('Vysledky kontrol dospeli'!C176)-1,FALSE)</f>
        <v>10</v>
      </c>
      <c r="O120">
        <f>VLOOKUP($A120,'Vysledky kontrol dospeli'!$B:$AA,COLUMN('Vysledky kontrol dospeli'!D176)-1,FALSE)</f>
        <v>40</v>
      </c>
      <c r="P120">
        <f>VLOOKUP($A120,'Vysledky kontrol dospeli'!$B:$AA,COLUMN('Vysledky kontrol dospeli'!E176)-1,FALSE)</f>
        <v>60</v>
      </c>
      <c r="Q120">
        <f>VLOOKUP($A120,'Vysledky kontrol dospeli'!$B:$AA,COLUMN('Vysledky kontrol dospeli'!F176)-1,FALSE)</f>
        <v>0</v>
      </c>
      <c r="R120">
        <f>VLOOKUP($A120,'Vysledky kontrol dospeli'!$B:$AA,COLUMN('Vysledky kontrol dospeli'!G176)-1,FALSE)</f>
        <v>40</v>
      </c>
      <c r="S120">
        <f>VLOOKUP($A120,'Vysledky kontrol dospeli'!$B:$AA,COLUMN('Vysledky kontrol dospeli'!H176)-1,FALSE)</f>
        <v>30</v>
      </c>
      <c r="T120">
        <f>VLOOKUP($A120,'Vysledky kontrol dospeli'!$B:$AA,COLUMN('Vysledky kontrol dospeli'!I176)-1,FALSE)</f>
        <v>70</v>
      </c>
      <c r="U120">
        <f>VLOOKUP($A120,'Vysledky kontrol dospeli'!$B:$AA,COLUMN('Vysledky kontrol dospeli'!J176)-1,FALSE)</f>
        <v>30</v>
      </c>
      <c r="V120">
        <f>VLOOKUP($A120,'Vysledky kontrol dospeli'!$B:$AA,COLUMN('Vysledky kontrol dospeli'!K176)-1,FALSE)</f>
        <v>0</v>
      </c>
      <c r="W120">
        <f>VLOOKUP($A120,'Vysledky kontrol dospeli'!$B:$AA,COLUMN('Vysledky kontrol dospeli'!L176)-1,FALSE)</f>
        <v>0</v>
      </c>
      <c r="X120">
        <f>VLOOKUP($A120,'Vysledky kontrol dospeli'!$B:$AA,COLUMN('Vysledky kontrol dospeli'!M176)-1,FALSE)</f>
        <v>0</v>
      </c>
      <c r="Y120">
        <f>VLOOKUP($A120,'Vysledky kontrol dospeli'!$B:$AA,COLUMN('Vysledky kontrol dospeli'!N176)-1,FALSE)</f>
        <v>0</v>
      </c>
      <c r="Z120">
        <f>VLOOKUP($A120,'Vysledky kontrol dospeli'!$B:$AA,COLUMN('Vysledky kontrol dospeli'!O176)-1,FALSE)</f>
        <v>0</v>
      </c>
      <c r="AA120">
        <f>VLOOKUP($A120,'Vysledky kontrol dospeli'!$B:$AA,COLUMN('Vysledky kontrol dospeli'!P176)-1,FALSE)</f>
        <v>20</v>
      </c>
      <c r="AB120">
        <f>VLOOKUP($A120,'Vysledky kontrol dospeli'!$B:$AA,COLUMN('Vysledky kontrol dospeli'!Q176)-1,FALSE)</f>
        <v>10</v>
      </c>
      <c r="AC120">
        <f>VLOOKUP($A120,'Vysledky kontrol dospeli'!$B:$AA,COLUMN('Vysledky kontrol dospeli'!R176)-1,FALSE)</f>
        <v>10</v>
      </c>
      <c r="AD120">
        <f>VLOOKUP($A120,'Vysledky kontrol dospeli'!$B:$AA,COLUMN('Vysledky kontrol dospeli'!S176)-1,FALSE)</f>
        <v>20</v>
      </c>
      <c r="AE120">
        <f>VLOOKUP($A120,'Vysledky kontrol dospeli'!$B:$AA,COLUMN('Vysledky kontrol dospeli'!T176)-1,FALSE)</f>
        <v>30</v>
      </c>
      <c r="AF120">
        <f>VLOOKUP($A120,'Vysledky kontrol dospeli'!$B:$AA,COLUMN('Vysledky kontrol dospeli'!U176)-1,FALSE)</f>
        <v>10</v>
      </c>
      <c r="AG120">
        <f>VLOOKUP($A120,'Vysledky kontrol dospeli'!$B:$AA,COLUMN('Vysledky kontrol dospeli'!V176)-1,FALSE)</f>
        <v>20</v>
      </c>
      <c r="AH120">
        <f>VLOOKUP($A120,'Vysledky kontrol dospeli'!$B:$AA,COLUMN('Vysledky kontrol dospeli'!W176)-1,FALSE)</f>
        <v>10</v>
      </c>
      <c r="AI120">
        <f>VLOOKUP($A120,'Vysledky kontrol dospeli'!$B:$AA,COLUMN('Vysledky kontrol dospeli'!X176)-1,FALSE)</f>
        <v>10</v>
      </c>
      <c r="AJ120">
        <f>VLOOKUP($A120,'Vysledky kontrol dospeli'!$B:$AA,COLUMN('Vysledky kontrol dospeli'!Y176)-1,FALSE)</f>
        <v>10</v>
      </c>
      <c r="AK120">
        <f>VLOOKUP($A120,'Vysledky kontrol dospeli'!$B:$AA,COLUMN('Vysledky kontrol dospeli'!Z176)-1,FALSE)</f>
        <v>10</v>
      </c>
      <c r="AL120">
        <f>VLOOKUP($A120,'Vysledky kontrol dospeli'!$B:$AA,COLUMN('Vysledky kontrol dospeli'!AA176)-1,FALSE)</f>
        <v>0</v>
      </c>
    </row>
    <row r="121" spans="1:38" x14ac:dyDescent="0.25">
      <c r="A121" s="4">
        <v>101</v>
      </c>
      <c r="B121" s="4" t="s">
        <v>763</v>
      </c>
      <c r="C121" s="4" t="s">
        <v>195</v>
      </c>
      <c r="D121" s="4" t="s">
        <v>763</v>
      </c>
      <c r="E121" s="4" t="s">
        <v>620</v>
      </c>
      <c r="F121" s="4" t="s">
        <v>764</v>
      </c>
      <c r="G121" s="4" t="s">
        <v>457</v>
      </c>
      <c r="H121" s="4" t="s">
        <v>458</v>
      </c>
      <c r="I121" s="17">
        <v>0.12115740740740749</v>
      </c>
      <c r="J121" s="18">
        <v>0</v>
      </c>
      <c r="K121" s="18">
        <f t="shared" si="8"/>
        <v>430</v>
      </c>
      <c r="L121" s="18">
        <f t="shared" si="9"/>
        <v>430</v>
      </c>
      <c r="M121" s="23">
        <v>7</v>
      </c>
      <c r="N121">
        <f>VLOOKUP($A121,'Vysledky kontrol dospeli'!$B:$AA,COLUMN('Vysledky kontrol dospeli'!C177)-1,FALSE)</f>
        <v>10</v>
      </c>
      <c r="O121">
        <f>VLOOKUP($A121,'Vysledky kontrol dospeli'!$B:$AA,COLUMN('Vysledky kontrol dospeli'!D177)-1,FALSE)</f>
        <v>0</v>
      </c>
      <c r="P121">
        <f>VLOOKUP($A121,'Vysledky kontrol dospeli'!$B:$AA,COLUMN('Vysledky kontrol dospeli'!E177)-1,FALSE)</f>
        <v>60</v>
      </c>
      <c r="Q121">
        <f>VLOOKUP($A121,'Vysledky kontrol dospeli'!$B:$AA,COLUMN('Vysledky kontrol dospeli'!F177)-1,FALSE)</f>
        <v>60</v>
      </c>
      <c r="R121">
        <f>VLOOKUP($A121,'Vysledky kontrol dospeli'!$B:$AA,COLUMN('Vysledky kontrol dospeli'!G177)-1,FALSE)</f>
        <v>40</v>
      </c>
      <c r="S121">
        <f>VLOOKUP($A121,'Vysledky kontrol dospeli'!$B:$AA,COLUMN('Vysledky kontrol dospeli'!H177)-1,FALSE)</f>
        <v>30</v>
      </c>
      <c r="T121">
        <f>VLOOKUP($A121,'Vysledky kontrol dospeli'!$B:$AA,COLUMN('Vysledky kontrol dospeli'!I177)-1,FALSE)</f>
        <v>70</v>
      </c>
      <c r="U121">
        <f>VLOOKUP($A121,'Vysledky kontrol dospeli'!$B:$AA,COLUMN('Vysledky kontrol dospeli'!J177)-1,FALSE)</f>
        <v>30</v>
      </c>
      <c r="V121">
        <f>VLOOKUP($A121,'Vysledky kontrol dospeli'!$B:$AA,COLUMN('Vysledky kontrol dospeli'!K177)-1,FALSE)</f>
        <v>0</v>
      </c>
      <c r="W121">
        <f>VLOOKUP($A121,'Vysledky kontrol dospeli'!$B:$AA,COLUMN('Vysledky kontrol dospeli'!L177)-1,FALSE)</f>
        <v>10</v>
      </c>
      <c r="X121">
        <f>VLOOKUP($A121,'Vysledky kontrol dospeli'!$B:$AA,COLUMN('Vysledky kontrol dospeli'!M177)-1,FALSE)</f>
        <v>0</v>
      </c>
      <c r="Y121">
        <f>VLOOKUP($A121,'Vysledky kontrol dospeli'!$B:$AA,COLUMN('Vysledky kontrol dospeli'!N177)-1,FALSE)</f>
        <v>0</v>
      </c>
      <c r="Z121">
        <f>VLOOKUP($A121,'Vysledky kontrol dospeli'!$B:$AA,COLUMN('Vysledky kontrol dospeli'!O177)-1,FALSE)</f>
        <v>0</v>
      </c>
      <c r="AA121">
        <f>VLOOKUP($A121,'Vysledky kontrol dospeli'!$B:$AA,COLUMN('Vysledky kontrol dospeli'!P177)-1,FALSE)</f>
        <v>0</v>
      </c>
      <c r="AB121">
        <f>VLOOKUP($A121,'Vysledky kontrol dospeli'!$B:$AA,COLUMN('Vysledky kontrol dospeli'!Q177)-1,FALSE)</f>
        <v>0</v>
      </c>
      <c r="AC121">
        <f>VLOOKUP($A121,'Vysledky kontrol dospeli'!$B:$AA,COLUMN('Vysledky kontrol dospeli'!R177)-1,FALSE)</f>
        <v>10</v>
      </c>
      <c r="AD121">
        <f>VLOOKUP($A121,'Vysledky kontrol dospeli'!$B:$AA,COLUMN('Vysledky kontrol dospeli'!S177)-1,FALSE)</f>
        <v>20</v>
      </c>
      <c r="AE121">
        <f>VLOOKUP($A121,'Vysledky kontrol dospeli'!$B:$AA,COLUMN('Vysledky kontrol dospeli'!T177)-1,FALSE)</f>
        <v>30</v>
      </c>
      <c r="AF121">
        <f>VLOOKUP($A121,'Vysledky kontrol dospeli'!$B:$AA,COLUMN('Vysledky kontrol dospeli'!U177)-1,FALSE)</f>
        <v>10</v>
      </c>
      <c r="AG121">
        <f>VLOOKUP($A121,'Vysledky kontrol dospeli'!$B:$AA,COLUMN('Vysledky kontrol dospeli'!V177)-1,FALSE)</f>
        <v>20</v>
      </c>
      <c r="AH121">
        <f>VLOOKUP($A121,'Vysledky kontrol dospeli'!$B:$AA,COLUMN('Vysledky kontrol dospeli'!W177)-1,FALSE)</f>
        <v>10</v>
      </c>
      <c r="AI121">
        <f>VLOOKUP($A121,'Vysledky kontrol dospeli'!$B:$AA,COLUMN('Vysledky kontrol dospeli'!X177)-1,FALSE)</f>
        <v>10</v>
      </c>
      <c r="AJ121">
        <f>VLOOKUP($A121,'Vysledky kontrol dospeli'!$B:$AA,COLUMN('Vysledky kontrol dospeli'!Y177)-1,FALSE)</f>
        <v>0</v>
      </c>
      <c r="AK121">
        <f>VLOOKUP($A121,'Vysledky kontrol dospeli'!$B:$AA,COLUMN('Vysledky kontrol dospeli'!Z177)-1,FALSE)</f>
        <v>0</v>
      </c>
      <c r="AL121">
        <f>VLOOKUP($A121,'Vysledky kontrol dospeli'!$B:$AA,COLUMN('Vysledky kontrol dospeli'!AA177)-1,FALSE)</f>
        <v>10</v>
      </c>
    </row>
    <row r="122" spans="1:38" x14ac:dyDescent="0.25">
      <c r="A122" s="4">
        <v>136</v>
      </c>
      <c r="B122" s="4" t="s">
        <v>869</v>
      </c>
      <c r="C122" s="4" t="s">
        <v>870</v>
      </c>
      <c r="D122" s="4" t="s">
        <v>871</v>
      </c>
      <c r="E122" s="4" t="s">
        <v>759</v>
      </c>
      <c r="F122" s="4" t="s">
        <v>182</v>
      </c>
      <c r="G122" s="4" t="s">
        <v>457</v>
      </c>
      <c r="H122" s="4" t="s">
        <v>458</v>
      </c>
      <c r="I122" s="17">
        <v>0.11924768518518536</v>
      </c>
      <c r="J122" s="18">
        <v>0</v>
      </c>
      <c r="K122" s="18">
        <f t="shared" si="8"/>
        <v>420</v>
      </c>
      <c r="L122" s="18">
        <f t="shared" si="9"/>
        <v>420</v>
      </c>
      <c r="M122" s="23">
        <v>8</v>
      </c>
      <c r="N122">
        <f>VLOOKUP($A122,'Vysledky kontrol dospeli'!$B:$AA,COLUMN('Vysledky kontrol dospeli'!C178)-1,FALSE)</f>
        <v>10</v>
      </c>
      <c r="O122">
        <f>VLOOKUP($A122,'Vysledky kontrol dospeli'!$B:$AA,COLUMN('Vysledky kontrol dospeli'!D178)-1,FALSE)</f>
        <v>40</v>
      </c>
      <c r="P122">
        <f>VLOOKUP($A122,'Vysledky kontrol dospeli'!$B:$AA,COLUMN('Vysledky kontrol dospeli'!E178)-1,FALSE)</f>
        <v>60</v>
      </c>
      <c r="Q122">
        <f>VLOOKUP($A122,'Vysledky kontrol dospeli'!$B:$AA,COLUMN('Vysledky kontrol dospeli'!F178)-1,FALSE)</f>
        <v>60</v>
      </c>
      <c r="R122">
        <f>VLOOKUP($A122,'Vysledky kontrol dospeli'!$B:$AA,COLUMN('Vysledky kontrol dospeli'!G178)-1,FALSE)</f>
        <v>40</v>
      </c>
      <c r="S122">
        <f>VLOOKUP($A122,'Vysledky kontrol dospeli'!$B:$AA,COLUMN('Vysledky kontrol dospeli'!H178)-1,FALSE)</f>
        <v>30</v>
      </c>
      <c r="T122">
        <f>VLOOKUP($A122,'Vysledky kontrol dospeli'!$B:$AA,COLUMN('Vysledky kontrol dospeli'!I178)-1,FALSE)</f>
        <v>70</v>
      </c>
      <c r="U122">
        <f>VLOOKUP($A122,'Vysledky kontrol dospeli'!$B:$AA,COLUMN('Vysledky kontrol dospeli'!J178)-1,FALSE)</f>
        <v>30</v>
      </c>
      <c r="V122">
        <f>VLOOKUP($A122,'Vysledky kontrol dospeli'!$B:$AA,COLUMN('Vysledky kontrol dospeli'!K178)-1,FALSE)</f>
        <v>0</v>
      </c>
      <c r="W122">
        <f>VLOOKUP($A122,'Vysledky kontrol dospeli'!$B:$AA,COLUMN('Vysledky kontrol dospeli'!L178)-1,FALSE)</f>
        <v>0</v>
      </c>
      <c r="X122">
        <f>VLOOKUP($A122,'Vysledky kontrol dospeli'!$B:$AA,COLUMN('Vysledky kontrol dospeli'!M178)-1,FALSE)</f>
        <v>0</v>
      </c>
      <c r="Y122">
        <f>VLOOKUP($A122,'Vysledky kontrol dospeli'!$B:$AA,COLUMN('Vysledky kontrol dospeli'!N178)-1,FALSE)</f>
        <v>0</v>
      </c>
      <c r="Z122">
        <f>VLOOKUP($A122,'Vysledky kontrol dospeli'!$B:$AA,COLUMN('Vysledky kontrol dospeli'!O178)-1,FALSE)</f>
        <v>0</v>
      </c>
      <c r="AA122">
        <f>VLOOKUP($A122,'Vysledky kontrol dospeli'!$B:$AA,COLUMN('Vysledky kontrol dospeli'!P178)-1,FALSE)</f>
        <v>0</v>
      </c>
      <c r="AB122">
        <f>VLOOKUP($A122,'Vysledky kontrol dospeli'!$B:$AA,COLUMN('Vysledky kontrol dospeli'!Q178)-1,FALSE)</f>
        <v>0</v>
      </c>
      <c r="AC122">
        <f>VLOOKUP($A122,'Vysledky kontrol dospeli'!$B:$AA,COLUMN('Vysledky kontrol dospeli'!R178)-1,FALSE)</f>
        <v>10</v>
      </c>
      <c r="AD122">
        <f>VLOOKUP($A122,'Vysledky kontrol dospeli'!$B:$AA,COLUMN('Vysledky kontrol dospeli'!S178)-1,FALSE)</f>
        <v>20</v>
      </c>
      <c r="AE122">
        <f>VLOOKUP($A122,'Vysledky kontrol dospeli'!$B:$AA,COLUMN('Vysledky kontrol dospeli'!T178)-1,FALSE)</f>
        <v>30</v>
      </c>
      <c r="AF122">
        <f>VLOOKUP($A122,'Vysledky kontrol dospeli'!$B:$AA,COLUMN('Vysledky kontrol dospeli'!U178)-1,FALSE)</f>
        <v>0</v>
      </c>
      <c r="AG122">
        <f>VLOOKUP($A122,'Vysledky kontrol dospeli'!$B:$AA,COLUMN('Vysledky kontrol dospeli'!V178)-1,FALSE)</f>
        <v>0</v>
      </c>
      <c r="AH122">
        <f>VLOOKUP($A122,'Vysledky kontrol dospeli'!$B:$AA,COLUMN('Vysledky kontrol dospeli'!W178)-1,FALSE)</f>
        <v>10</v>
      </c>
      <c r="AI122">
        <f>VLOOKUP($A122,'Vysledky kontrol dospeli'!$B:$AA,COLUMN('Vysledky kontrol dospeli'!X178)-1,FALSE)</f>
        <v>10</v>
      </c>
      <c r="AJ122">
        <f>VLOOKUP($A122,'Vysledky kontrol dospeli'!$B:$AA,COLUMN('Vysledky kontrol dospeli'!Y178)-1,FALSE)</f>
        <v>0</v>
      </c>
      <c r="AK122">
        <f>VLOOKUP($A122,'Vysledky kontrol dospeli'!$B:$AA,COLUMN('Vysledky kontrol dospeli'!Z178)-1,FALSE)</f>
        <v>0</v>
      </c>
      <c r="AL122">
        <f>VLOOKUP($A122,'Vysledky kontrol dospeli'!$B:$AA,COLUMN('Vysledky kontrol dospeli'!AA178)-1,FALSE)</f>
        <v>0</v>
      </c>
    </row>
    <row r="123" spans="1:38" x14ac:dyDescent="0.25">
      <c r="A123" s="4">
        <v>89</v>
      </c>
      <c r="B123" s="4" t="s">
        <v>727</v>
      </c>
      <c r="C123" s="4" t="s">
        <v>728</v>
      </c>
      <c r="D123" s="4" t="s">
        <v>729</v>
      </c>
      <c r="E123" s="4" t="s">
        <v>103</v>
      </c>
      <c r="F123" s="4" t="s">
        <v>730</v>
      </c>
      <c r="G123" s="4" t="s">
        <v>457</v>
      </c>
      <c r="H123" s="4" t="s">
        <v>458</v>
      </c>
      <c r="I123" s="17">
        <v>0.12148148148148158</v>
      </c>
      <c r="J123" s="18">
        <v>0</v>
      </c>
      <c r="K123" s="18">
        <f t="shared" si="8"/>
        <v>370</v>
      </c>
      <c r="L123" s="18">
        <f t="shared" si="9"/>
        <v>370</v>
      </c>
      <c r="M123" s="23">
        <v>9</v>
      </c>
      <c r="N123">
        <f>VLOOKUP($A123,'Vysledky kontrol dospeli'!$B:$AA,COLUMN('Vysledky kontrol dospeli'!C179)-1,FALSE)</f>
        <v>10</v>
      </c>
      <c r="O123">
        <f>VLOOKUP($A123,'Vysledky kontrol dospeli'!$B:$AA,COLUMN('Vysledky kontrol dospeli'!D179)-1,FALSE)</f>
        <v>0</v>
      </c>
      <c r="P123">
        <f>VLOOKUP($A123,'Vysledky kontrol dospeli'!$B:$AA,COLUMN('Vysledky kontrol dospeli'!E179)-1,FALSE)</f>
        <v>60</v>
      </c>
      <c r="Q123">
        <f>VLOOKUP($A123,'Vysledky kontrol dospeli'!$B:$AA,COLUMN('Vysledky kontrol dospeli'!F179)-1,FALSE)</f>
        <v>60</v>
      </c>
      <c r="R123">
        <f>VLOOKUP($A123,'Vysledky kontrol dospeli'!$B:$AA,COLUMN('Vysledky kontrol dospeli'!G179)-1,FALSE)</f>
        <v>0</v>
      </c>
      <c r="S123">
        <f>VLOOKUP($A123,'Vysledky kontrol dospeli'!$B:$AA,COLUMN('Vysledky kontrol dospeli'!H179)-1,FALSE)</f>
        <v>30</v>
      </c>
      <c r="T123">
        <f>VLOOKUP($A123,'Vysledky kontrol dospeli'!$B:$AA,COLUMN('Vysledky kontrol dospeli'!I179)-1,FALSE)</f>
        <v>0</v>
      </c>
      <c r="U123">
        <f>VLOOKUP($A123,'Vysledky kontrol dospeli'!$B:$AA,COLUMN('Vysledky kontrol dospeli'!J179)-1,FALSE)</f>
        <v>30</v>
      </c>
      <c r="V123">
        <f>VLOOKUP($A123,'Vysledky kontrol dospeli'!$B:$AA,COLUMN('Vysledky kontrol dospeli'!K179)-1,FALSE)</f>
        <v>0</v>
      </c>
      <c r="W123">
        <f>VLOOKUP($A123,'Vysledky kontrol dospeli'!$B:$AA,COLUMN('Vysledky kontrol dospeli'!L179)-1,FALSE)</f>
        <v>10</v>
      </c>
      <c r="X123">
        <f>VLOOKUP($A123,'Vysledky kontrol dospeli'!$B:$AA,COLUMN('Vysledky kontrol dospeli'!M179)-1,FALSE)</f>
        <v>0</v>
      </c>
      <c r="Y123">
        <f>VLOOKUP($A123,'Vysledky kontrol dospeli'!$B:$AA,COLUMN('Vysledky kontrol dospeli'!N179)-1,FALSE)</f>
        <v>0</v>
      </c>
      <c r="Z123">
        <f>VLOOKUP($A123,'Vysledky kontrol dospeli'!$B:$AA,COLUMN('Vysledky kontrol dospeli'!O179)-1,FALSE)</f>
        <v>20</v>
      </c>
      <c r="AA123">
        <f>VLOOKUP($A123,'Vysledky kontrol dospeli'!$B:$AA,COLUMN('Vysledky kontrol dospeli'!P179)-1,FALSE)</f>
        <v>20</v>
      </c>
      <c r="AB123">
        <f>VLOOKUP($A123,'Vysledky kontrol dospeli'!$B:$AA,COLUMN('Vysledky kontrol dospeli'!Q179)-1,FALSE)</f>
        <v>10</v>
      </c>
      <c r="AC123">
        <f>VLOOKUP($A123,'Vysledky kontrol dospeli'!$B:$AA,COLUMN('Vysledky kontrol dospeli'!R179)-1,FALSE)</f>
        <v>10</v>
      </c>
      <c r="AD123">
        <f>VLOOKUP($A123,'Vysledky kontrol dospeli'!$B:$AA,COLUMN('Vysledky kontrol dospeli'!S179)-1,FALSE)</f>
        <v>20</v>
      </c>
      <c r="AE123">
        <f>VLOOKUP($A123,'Vysledky kontrol dospeli'!$B:$AA,COLUMN('Vysledky kontrol dospeli'!T179)-1,FALSE)</f>
        <v>30</v>
      </c>
      <c r="AF123">
        <f>VLOOKUP($A123,'Vysledky kontrol dospeli'!$B:$AA,COLUMN('Vysledky kontrol dospeli'!U179)-1,FALSE)</f>
        <v>10</v>
      </c>
      <c r="AG123">
        <f>VLOOKUP($A123,'Vysledky kontrol dospeli'!$B:$AA,COLUMN('Vysledky kontrol dospeli'!V179)-1,FALSE)</f>
        <v>20</v>
      </c>
      <c r="AH123">
        <f>VLOOKUP($A123,'Vysledky kontrol dospeli'!$B:$AA,COLUMN('Vysledky kontrol dospeli'!W179)-1,FALSE)</f>
        <v>10</v>
      </c>
      <c r="AI123">
        <f>VLOOKUP($A123,'Vysledky kontrol dospeli'!$B:$AA,COLUMN('Vysledky kontrol dospeli'!X179)-1,FALSE)</f>
        <v>10</v>
      </c>
      <c r="AJ123">
        <f>VLOOKUP($A123,'Vysledky kontrol dospeli'!$B:$AA,COLUMN('Vysledky kontrol dospeli'!Y179)-1,FALSE)</f>
        <v>0</v>
      </c>
      <c r="AK123">
        <f>VLOOKUP($A123,'Vysledky kontrol dospeli'!$B:$AA,COLUMN('Vysledky kontrol dospeli'!Z179)-1,FALSE)</f>
        <v>0</v>
      </c>
      <c r="AL123">
        <f>VLOOKUP($A123,'Vysledky kontrol dospeli'!$B:$AA,COLUMN('Vysledky kontrol dospeli'!AA179)-1,FALSE)</f>
        <v>10</v>
      </c>
    </row>
    <row r="124" spans="1:38" s="28" customFormat="1" x14ac:dyDescent="0.25">
      <c r="A124" s="24">
        <v>40</v>
      </c>
      <c r="B124" s="24" t="s">
        <v>570</v>
      </c>
      <c r="C124" s="24" t="s">
        <v>487</v>
      </c>
      <c r="D124" s="24" t="s">
        <v>570</v>
      </c>
      <c r="E124" s="24" t="s">
        <v>105</v>
      </c>
      <c r="F124" s="24" t="s">
        <v>571</v>
      </c>
      <c r="G124" s="24" t="s">
        <v>496</v>
      </c>
      <c r="H124" s="24" t="s">
        <v>497</v>
      </c>
      <c r="I124" s="25">
        <v>0.11621527777777782</v>
      </c>
      <c r="J124" s="26">
        <v>0</v>
      </c>
      <c r="K124" s="26">
        <f t="shared" si="8"/>
        <v>550</v>
      </c>
      <c r="L124" s="26">
        <f t="shared" si="9"/>
        <v>550</v>
      </c>
      <c r="M124" s="27">
        <v>1</v>
      </c>
      <c r="N124" s="28">
        <f>VLOOKUP($A124,'Vysledky kontrol dospeli'!$B:$AA,COLUMN('Vysledky kontrol dospeli'!C180)-1,FALSE)</f>
        <v>10</v>
      </c>
      <c r="O124" s="28">
        <f>VLOOKUP($A124,'Vysledky kontrol dospeli'!$B:$AA,COLUMN('Vysledky kontrol dospeli'!D180)-1,FALSE)</f>
        <v>40</v>
      </c>
      <c r="P124" s="28">
        <f>VLOOKUP($A124,'Vysledky kontrol dospeli'!$B:$AA,COLUMN('Vysledky kontrol dospeli'!E180)-1,FALSE)</f>
        <v>60</v>
      </c>
      <c r="Q124" s="28">
        <f>VLOOKUP($A124,'Vysledky kontrol dospeli'!$B:$AA,COLUMN('Vysledky kontrol dospeli'!F180)-1,FALSE)</f>
        <v>60</v>
      </c>
      <c r="R124" s="28">
        <f>VLOOKUP($A124,'Vysledky kontrol dospeli'!$B:$AA,COLUMN('Vysledky kontrol dospeli'!G180)-1,FALSE)</f>
        <v>40</v>
      </c>
      <c r="S124" s="28">
        <f>VLOOKUP($A124,'Vysledky kontrol dospeli'!$B:$AA,COLUMN('Vysledky kontrol dospeli'!H180)-1,FALSE)</f>
        <v>30</v>
      </c>
      <c r="T124" s="28">
        <f>VLOOKUP($A124,'Vysledky kontrol dospeli'!$B:$AA,COLUMN('Vysledky kontrol dospeli'!I180)-1,FALSE)</f>
        <v>0</v>
      </c>
      <c r="U124" s="28">
        <f>VLOOKUP($A124,'Vysledky kontrol dospeli'!$B:$AA,COLUMN('Vysledky kontrol dospeli'!J180)-1,FALSE)</f>
        <v>30</v>
      </c>
      <c r="V124" s="28">
        <f>VLOOKUP($A124,'Vysledky kontrol dospeli'!$B:$AA,COLUMN('Vysledky kontrol dospeli'!K180)-1,FALSE)</f>
        <v>30</v>
      </c>
      <c r="W124" s="28">
        <f>VLOOKUP($A124,'Vysledky kontrol dospeli'!$B:$AA,COLUMN('Vysledky kontrol dospeli'!L180)-1,FALSE)</f>
        <v>10</v>
      </c>
      <c r="X124" s="28">
        <f>VLOOKUP($A124,'Vysledky kontrol dospeli'!$B:$AA,COLUMN('Vysledky kontrol dospeli'!M180)-1,FALSE)</f>
        <v>20</v>
      </c>
      <c r="Y124" s="28">
        <f>VLOOKUP($A124,'Vysledky kontrol dospeli'!$B:$AA,COLUMN('Vysledky kontrol dospeli'!N180)-1,FALSE)</f>
        <v>30</v>
      </c>
      <c r="Z124" s="28">
        <f>VLOOKUP($A124,'Vysledky kontrol dospeli'!$B:$AA,COLUMN('Vysledky kontrol dospeli'!O180)-1,FALSE)</f>
        <v>20</v>
      </c>
      <c r="AA124" s="28">
        <f>VLOOKUP($A124,'Vysledky kontrol dospeli'!$B:$AA,COLUMN('Vysledky kontrol dospeli'!P180)-1,FALSE)</f>
        <v>20</v>
      </c>
      <c r="AB124" s="28">
        <f>VLOOKUP($A124,'Vysledky kontrol dospeli'!$B:$AA,COLUMN('Vysledky kontrol dospeli'!Q180)-1,FALSE)</f>
        <v>10</v>
      </c>
      <c r="AC124" s="28">
        <f>VLOOKUP($A124,'Vysledky kontrol dospeli'!$B:$AA,COLUMN('Vysledky kontrol dospeli'!R180)-1,FALSE)</f>
        <v>10</v>
      </c>
      <c r="AD124" s="28">
        <f>VLOOKUP($A124,'Vysledky kontrol dospeli'!$B:$AA,COLUMN('Vysledky kontrol dospeli'!S180)-1,FALSE)</f>
        <v>20</v>
      </c>
      <c r="AE124" s="28">
        <f>VLOOKUP($A124,'Vysledky kontrol dospeli'!$B:$AA,COLUMN('Vysledky kontrol dospeli'!T180)-1,FALSE)</f>
        <v>30</v>
      </c>
      <c r="AF124" s="28">
        <f>VLOOKUP($A124,'Vysledky kontrol dospeli'!$B:$AA,COLUMN('Vysledky kontrol dospeli'!U180)-1,FALSE)</f>
        <v>10</v>
      </c>
      <c r="AG124" s="28">
        <f>VLOOKUP($A124,'Vysledky kontrol dospeli'!$B:$AA,COLUMN('Vysledky kontrol dospeli'!V180)-1,FALSE)</f>
        <v>20</v>
      </c>
      <c r="AH124" s="28">
        <f>VLOOKUP($A124,'Vysledky kontrol dospeli'!$B:$AA,COLUMN('Vysledky kontrol dospeli'!W180)-1,FALSE)</f>
        <v>10</v>
      </c>
      <c r="AI124" s="28">
        <f>VLOOKUP($A124,'Vysledky kontrol dospeli'!$B:$AA,COLUMN('Vysledky kontrol dospeli'!X180)-1,FALSE)</f>
        <v>10</v>
      </c>
      <c r="AJ124" s="28">
        <f>VLOOKUP($A124,'Vysledky kontrol dospeli'!$B:$AA,COLUMN('Vysledky kontrol dospeli'!Y180)-1,FALSE)</f>
        <v>10</v>
      </c>
      <c r="AK124" s="28">
        <f>VLOOKUP($A124,'Vysledky kontrol dospeli'!$B:$AA,COLUMN('Vysledky kontrol dospeli'!Z180)-1,FALSE)</f>
        <v>10</v>
      </c>
      <c r="AL124" s="28">
        <f>VLOOKUP($A124,'Vysledky kontrol dospeli'!$B:$AA,COLUMN('Vysledky kontrol dospeli'!AA180)-1,FALSE)</f>
        <v>10</v>
      </c>
    </row>
    <row r="125" spans="1:38" s="38" customFormat="1" x14ac:dyDescent="0.25">
      <c r="A125" s="34">
        <v>59</v>
      </c>
      <c r="B125" s="34" t="s">
        <v>630</v>
      </c>
      <c r="C125" s="34" t="s">
        <v>487</v>
      </c>
      <c r="D125" s="34" t="s">
        <v>631</v>
      </c>
      <c r="E125" s="34" t="s">
        <v>632</v>
      </c>
      <c r="F125" s="34" t="s">
        <v>633</v>
      </c>
      <c r="G125" s="34" t="s">
        <v>496</v>
      </c>
      <c r="H125" s="34" t="s">
        <v>497</v>
      </c>
      <c r="I125" s="35">
        <v>0.12156250000000007</v>
      </c>
      <c r="J125" s="36">
        <v>0</v>
      </c>
      <c r="K125" s="36">
        <f t="shared" si="8"/>
        <v>380</v>
      </c>
      <c r="L125" s="36">
        <f t="shared" si="9"/>
        <v>380</v>
      </c>
      <c r="M125" s="37">
        <v>2</v>
      </c>
      <c r="N125" s="38">
        <f>VLOOKUP($A125,'Vysledky kontrol dospeli'!$B:$AA,COLUMN('Vysledky kontrol dospeli'!C181)-1,FALSE)</f>
        <v>10</v>
      </c>
      <c r="O125" s="38">
        <f>VLOOKUP($A125,'Vysledky kontrol dospeli'!$B:$AA,COLUMN('Vysledky kontrol dospeli'!D181)-1,FALSE)</f>
        <v>0</v>
      </c>
      <c r="P125" s="38">
        <f>VLOOKUP($A125,'Vysledky kontrol dospeli'!$B:$AA,COLUMN('Vysledky kontrol dospeli'!E181)-1,FALSE)</f>
        <v>60</v>
      </c>
      <c r="Q125" s="38">
        <f>VLOOKUP($A125,'Vysledky kontrol dospeli'!$B:$AA,COLUMN('Vysledky kontrol dospeli'!F181)-1,FALSE)</f>
        <v>0</v>
      </c>
      <c r="R125" s="38">
        <f>VLOOKUP($A125,'Vysledky kontrol dospeli'!$B:$AA,COLUMN('Vysledky kontrol dospeli'!G181)-1,FALSE)</f>
        <v>40</v>
      </c>
      <c r="S125" s="38">
        <f>VLOOKUP($A125,'Vysledky kontrol dospeli'!$B:$AA,COLUMN('Vysledky kontrol dospeli'!H181)-1,FALSE)</f>
        <v>30</v>
      </c>
      <c r="T125" s="38">
        <f>VLOOKUP($A125,'Vysledky kontrol dospeli'!$B:$AA,COLUMN('Vysledky kontrol dospeli'!I181)-1,FALSE)</f>
        <v>70</v>
      </c>
      <c r="U125" s="38">
        <f>VLOOKUP($A125,'Vysledky kontrol dospeli'!$B:$AA,COLUMN('Vysledky kontrol dospeli'!J181)-1,FALSE)</f>
        <v>30</v>
      </c>
      <c r="V125" s="38">
        <f>VLOOKUP($A125,'Vysledky kontrol dospeli'!$B:$AA,COLUMN('Vysledky kontrol dospeli'!K181)-1,FALSE)</f>
        <v>0</v>
      </c>
      <c r="W125" s="38">
        <f>VLOOKUP($A125,'Vysledky kontrol dospeli'!$B:$AA,COLUMN('Vysledky kontrol dospeli'!L181)-1,FALSE)</f>
        <v>0</v>
      </c>
      <c r="X125" s="38">
        <f>VLOOKUP($A125,'Vysledky kontrol dospeli'!$B:$AA,COLUMN('Vysledky kontrol dospeli'!M181)-1,FALSE)</f>
        <v>0</v>
      </c>
      <c r="Y125" s="38">
        <f>VLOOKUP($A125,'Vysledky kontrol dospeli'!$B:$AA,COLUMN('Vysledky kontrol dospeli'!N181)-1,FALSE)</f>
        <v>0</v>
      </c>
      <c r="Z125" s="38">
        <f>VLOOKUP($A125,'Vysledky kontrol dospeli'!$B:$AA,COLUMN('Vysledky kontrol dospeli'!O181)-1,FALSE)</f>
        <v>0</v>
      </c>
      <c r="AA125" s="38">
        <f>VLOOKUP($A125,'Vysledky kontrol dospeli'!$B:$AA,COLUMN('Vysledky kontrol dospeli'!P181)-1,FALSE)</f>
        <v>0</v>
      </c>
      <c r="AB125" s="38">
        <f>VLOOKUP($A125,'Vysledky kontrol dospeli'!$B:$AA,COLUMN('Vysledky kontrol dospeli'!Q181)-1,FALSE)</f>
        <v>0</v>
      </c>
      <c r="AC125" s="38">
        <f>VLOOKUP($A125,'Vysledky kontrol dospeli'!$B:$AA,COLUMN('Vysledky kontrol dospeli'!R181)-1,FALSE)</f>
        <v>10</v>
      </c>
      <c r="AD125" s="38">
        <f>VLOOKUP($A125,'Vysledky kontrol dospeli'!$B:$AA,COLUMN('Vysledky kontrol dospeli'!S181)-1,FALSE)</f>
        <v>20</v>
      </c>
      <c r="AE125" s="38">
        <f>VLOOKUP($A125,'Vysledky kontrol dospeli'!$B:$AA,COLUMN('Vysledky kontrol dospeli'!T181)-1,FALSE)</f>
        <v>30</v>
      </c>
      <c r="AF125" s="38">
        <f>VLOOKUP($A125,'Vysledky kontrol dospeli'!$B:$AA,COLUMN('Vysledky kontrol dospeli'!U181)-1,FALSE)</f>
        <v>10</v>
      </c>
      <c r="AG125" s="38">
        <f>VLOOKUP($A125,'Vysledky kontrol dospeli'!$B:$AA,COLUMN('Vysledky kontrol dospeli'!V181)-1,FALSE)</f>
        <v>20</v>
      </c>
      <c r="AH125" s="38">
        <f>VLOOKUP($A125,'Vysledky kontrol dospeli'!$B:$AA,COLUMN('Vysledky kontrol dospeli'!W181)-1,FALSE)</f>
        <v>10</v>
      </c>
      <c r="AI125" s="38">
        <f>VLOOKUP($A125,'Vysledky kontrol dospeli'!$B:$AA,COLUMN('Vysledky kontrol dospeli'!X181)-1,FALSE)</f>
        <v>10</v>
      </c>
      <c r="AJ125" s="38">
        <f>VLOOKUP($A125,'Vysledky kontrol dospeli'!$B:$AA,COLUMN('Vysledky kontrol dospeli'!Y181)-1,FALSE)</f>
        <v>10</v>
      </c>
      <c r="AK125" s="38">
        <f>VLOOKUP($A125,'Vysledky kontrol dospeli'!$B:$AA,COLUMN('Vysledky kontrol dospeli'!Z181)-1,FALSE)</f>
        <v>10</v>
      </c>
      <c r="AL125" s="38">
        <f>VLOOKUP($A125,'Vysledky kontrol dospeli'!$B:$AA,COLUMN('Vysledky kontrol dospeli'!AA181)-1,FALSE)</f>
        <v>10</v>
      </c>
    </row>
    <row r="126" spans="1:38" s="33" customFormat="1" x14ac:dyDescent="0.25">
      <c r="A126" s="29">
        <v>44</v>
      </c>
      <c r="B126" s="29" t="s">
        <v>580</v>
      </c>
      <c r="C126" s="29" t="s">
        <v>581</v>
      </c>
      <c r="D126" s="29" t="s">
        <v>582</v>
      </c>
      <c r="E126" s="29" t="s">
        <v>217</v>
      </c>
      <c r="F126" s="29" t="s">
        <v>583</v>
      </c>
      <c r="G126" s="29" t="s">
        <v>496</v>
      </c>
      <c r="H126" s="29" t="s">
        <v>497</v>
      </c>
      <c r="I126" s="30">
        <v>0.12040509259259263</v>
      </c>
      <c r="J126" s="31">
        <v>0</v>
      </c>
      <c r="K126" s="31">
        <f t="shared" si="8"/>
        <v>320</v>
      </c>
      <c r="L126" s="31">
        <f t="shared" si="9"/>
        <v>320</v>
      </c>
      <c r="M126" s="32">
        <v>3</v>
      </c>
      <c r="N126" s="33">
        <f>VLOOKUP($A126,'Vysledky kontrol dospeli'!$B:$AA,COLUMN('Vysledky kontrol dospeli'!C182)-1,FALSE)</f>
        <v>10</v>
      </c>
      <c r="O126" s="33">
        <f>VLOOKUP($A126,'Vysledky kontrol dospeli'!$B:$AA,COLUMN('Vysledky kontrol dospeli'!D182)-1,FALSE)</f>
        <v>0</v>
      </c>
      <c r="P126" s="33">
        <f>VLOOKUP($A126,'Vysledky kontrol dospeli'!$B:$AA,COLUMN('Vysledky kontrol dospeli'!E182)-1,FALSE)</f>
        <v>60</v>
      </c>
      <c r="Q126" s="33">
        <f>VLOOKUP($A126,'Vysledky kontrol dospeli'!$B:$AA,COLUMN('Vysledky kontrol dospeli'!F182)-1,FALSE)</f>
        <v>0</v>
      </c>
      <c r="R126" s="33">
        <f>VLOOKUP($A126,'Vysledky kontrol dospeli'!$B:$AA,COLUMN('Vysledky kontrol dospeli'!G182)-1,FALSE)</f>
        <v>0</v>
      </c>
      <c r="S126" s="33">
        <f>VLOOKUP($A126,'Vysledky kontrol dospeli'!$B:$AA,COLUMN('Vysledky kontrol dospeli'!H182)-1,FALSE)</f>
        <v>0</v>
      </c>
      <c r="T126" s="33">
        <f>VLOOKUP($A126,'Vysledky kontrol dospeli'!$B:$AA,COLUMN('Vysledky kontrol dospeli'!I182)-1,FALSE)</f>
        <v>70</v>
      </c>
      <c r="U126" s="33">
        <f>VLOOKUP($A126,'Vysledky kontrol dospeli'!$B:$AA,COLUMN('Vysledky kontrol dospeli'!J182)-1,FALSE)</f>
        <v>30</v>
      </c>
      <c r="V126" s="33">
        <f>VLOOKUP($A126,'Vysledky kontrol dospeli'!$B:$AA,COLUMN('Vysledky kontrol dospeli'!K182)-1,FALSE)</f>
        <v>0</v>
      </c>
      <c r="W126" s="33">
        <f>VLOOKUP($A126,'Vysledky kontrol dospeli'!$B:$AA,COLUMN('Vysledky kontrol dospeli'!L182)-1,FALSE)</f>
        <v>0</v>
      </c>
      <c r="X126" s="33">
        <f>VLOOKUP($A126,'Vysledky kontrol dospeli'!$B:$AA,COLUMN('Vysledky kontrol dospeli'!M182)-1,FALSE)</f>
        <v>0</v>
      </c>
      <c r="Y126" s="33">
        <f>VLOOKUP($A126,'Vysledky kontrol dospeli'!$B:$AA,COLUMN('Vysledky kontrol dospeli'!N182)-1,FALSE)</f>
        <v>0</v>
      </c>
      <c r="Z126" s="33">
        <f>VLOOKUP($A126,'Vysledky kontrol dospeli'!$B:$AA,COLUMN('Vysledky kontrol dospeli'!O182)-1,FALSE)</f>
        <v>0</v>
      </c>
      <c r="AA126" s="33">
        <f>VLOOKUP($A126,'Vysledky kontrol dospeli'!$B:$AA,COLUMN('Vysledky kontrol dospeli'!P182)-1,FALSE)</f>
        <v>0</v>
      </c>
      <c r="AB126" s="33">
        <f>VLOOKUP($A126,'Vysledky kontrol dospeli'!$B:$AA,COLUMN('Vysledky kontrol dospeli'!Q182)-1,FALSE)</f>
        <v>10</v>
      </c>
      <c r="AC126" s="33">
        <f>VLOOKUP($A126,'Vysledky kontrol dospeli'!$B:$AA,COLUMN('Vysledky kontrol dospeli'!R182)-1,FALSE)</f>
        <v>10</v>
      </c>
      <c r="AD126" s="33">
        <f>VLOOKUP($A126,'Vysledky kontrol dospeli'!$B:$AA,COLUMN('Vysledky kontrol dospeli'!S182)-1,FALSE)</f>
        <v>20</v>
      </c>
      <c r="AE126" s="33">
        <f>VLOOKUP($A126,'Vysledky kontrol dospeli'!$B:$AA,COLUMN('Vysledky kontrol dospeli'!T182)-1,FALSE)</f>
        <v>30</v>
      </c>
      <c r="AF126" s="33">
        <f>VLOOKUP($A126,'Vysledky kontrol dospeli'!$B:$AA,COLUMN('Vysledky kontrol dospeli'!U182)-1,FALSE)</f>
        <v>10</v>
      </c>
      <c r="AG126" s="33">
        <f>VLOOKUP($A126,'Vysledky kontrol dospeli'!$B:$AA,COLUMN('Vysledky kontrol dospeli'!V182)-1,FALSE)</f>
        <v>20</v>
      </c>
      <c r="AH126" s="33">
        <f>VLOOKUP($A126,'Vysledky kontrol dospeli'!$B:$AA,COLUMN('Vysledky kontrol dospeli'!W182)-1,FALSE)</f>
        <v>10</v>
      </c>
      <c r="AI126" s="33">
        <f>VLOOKUP($A126,'Vysledky kontrol dospeli'!$B:$AA,COLUMN('Vysledky kontrol dospeli'!X182)-1,FALSE)</f>
        <v>10</v>
      </c>
      <c r="AJ126" s="33">
        <f>VLOOKUP($A126,'Vysledky kontrol dospeli'!$B:$AA,COLUMN('Vysledky kontrol dospeli'!Y182)-1,FALSE)</f>
        <v>10</v>
      </c>
      <c r="AK126" s="33">
        <f>VLOOKUP($A126,'Vysledky kontrol dospeli'!$B:$AA,COLUMN('Vysledky kontrol dospeli'!Z182)-1,FALSE)</f>
        <v>10</v>
      </c>
      <c r="AL126" s="33">
        <f>VLOOKUP($A126,'Vysledky kontrol dospeli'!$B:$AA,COLUMN('Vysledky kontrol dospeli'!AA182)-1,FALSE)</f>
        <v>10</v>
      </c>
    </row>
    <row r="127" spans="1:38" x14ac:dyDescent="0.25">
      <c r="A127" s="4">
        <v>17</v>
      </c>
      <c r="B127" s="4" t="s">
        <v>492</v>
      </c>
      <c r="C127" s="4" t="s">
        <v>230</v>
      </c>
      <c r="D127" s="4" t="s">
        <v>493</v>
      </c>
      <c r="E127" s="4" t="s">
        <v>494</v>
      </c>
      <c r="F127" s="4" t="s">
        <v>495</v>
      </c>
      <c r="G127" s="4" t="s">
        <v>496</v>
      </c>
      <c r="H127" s="4" t="s">
        <v>497</v>
      </c>
      <c r="I127" s="17">
        <v>0.12765046296296298</v>
      </c>
      <c r="J127" s="18">
        <v>40</v>
      </c>
      <c r="K127" s="18">
        <f t="shared" si="8"/>
        <v>360</v>
      </c>
      <c r="L127" s="18">
        <f t="shared" si="9"/>
        <v>320</v>
      </c>
      <c r="M127" s="23">
        <v>4</v>
      </c>
      <c r="N127">
        <f>VLOOKUP($A127,'Vysledky kontrol dospeli'!$B:$AA,COLUMN('Vysledky kontrol dospeli'!C183)-1,FALSE)</f>
        <v>10</v>
      </c>
      <c r="O127">
        <f>VLOOKUP($A127,'Vysledky kontrol dospeli'!$B:$AA,COLUMN('Vysledky kontrol dospeli'!D183)-1,FALSE)</f>
        <v>40</v>
      </c>
      <c r="P127">
        <f>VLOOKUP($A127,'Vysledky kontrol dospeli'!$B:$AA,COLUMN('Vysledky kontrol dospeli'!E183)-1,FALSE)</f>
        <v>0</v>
      </c>
      <c r="Q127">
        <f>VLOOKUP($A127,'Vysledky kontrol dospeli'!$B:$AA,COLUMN('Vysledky kontrol dospeli'!F183)-1,FALSE)</f>
        <v>60</v>
      </c>
      <c r="R127">
        <f>VLOOKUP($A127,'Vysledky kontrol dospeli'!$B:$AA,COLUMN('Vysledky kontrol dospeli'!G183)-1,FALSE)</f>
        <v>40</v>
      </c>
      <c r="S127">
        <f>VLOOKUP($A127,'Vysledky kontrol dospeli'!$B:$AA,COLUMN('Vysledky kontrol dospeli'!H183)-1,FALSE)</f>
        <v>0</v>
      </c>
      <c r="T127">
        <f>VLOOKUP($A127,'Vysledky kontrol dospeli'!$B:$AA,COLUMN('Vysledky kontrol dospeli'!I183)-1,FALSE)</f>
        <v>70</v>
      </c>
      <c r="U127">
        <f>VLOOKUP($A127,'Vysledky kontrol dospeli'!$B:$AA,COLUMN('Vysledky kontrol dospeli'!J183)-1,FALSE)</f>
        <v>0</v>
      </c>
      <c r="V127">
        <f>VLOOKUP($A127,'Vysledky kontrol dospeli'!$B:$AA,COLUMN('Vysledky kontrol dospeli'!K183)-1,FALSE)</f>
        <v>30</v>
      </c>
      <c r="W127">
        <f>VLOOKUP($A127,'Vysledky kontrol dospeli'!$B:$AA,COLUMN('Vysledky kontrol dospeli'!L183)-1,FALSE)</f>
        <v>10</v>
      </c>
      <c r="X127">
        <f>VLOOKUP($A127,'Vysledky kontrol dospeli'!$B:$AA,COLUMN('Vysledky kontrol dospeli'!M183)-1,FALSE)</f>
        <v>20</v>
      </c>
      <c r="Y127">
        <f>VLOOKUP($A127,'Vysledky kontrol dospeli'!$B:$AA,COLUMN('Vysledky kontrol dospeli'!N183)-1,FALSE)</f>
        <v>30</v>
      </c>
      <c r="Z127">
        <f>VLOOKUP($A127,'Vysledky kontrol dospeli'!$B:$AA,COLUMN('Vysledky kontrol dospeli'!O183)-1,FALSE)</f>
        <v>20</v>
      </c>
      <c r="AA127">
        <f>VLOOKUP($A127,'Vysledky kontrol dospeli'!$B:$AA,COLUMN('Vysledky kontrol dospeli'!P183)-1,FALSE)</f>
        <v>0</v>
      </c>
      <c r="AB127">
        <f>VLOOKUP($A127,'Vysledky kontrol dospeli'!$B:$AA,COLUMN('Vysledky kontrol dospeli'!Q183)-1,FALSE)</f>
        <v>0</v>
      </c>
      <c r="AC127">
        <f>VLOOKUP($A127,'Vysledky kontrol dospeli'!$B:$AA,COLUMN('Vysledky kontrol dospeli'!R183)-1,FALSE)</f>
        <v>0</v>
      </c>
      <c r="AD127">
        <f>VLOOKUP($A127,'Vysledky kontrol dospeli'!$B:$AA,COLUMN('Vysledky kontrol dospeli'!S183)-1,FALSE)</f>
        <v>0</v>
      </c>
      <c r="AE127">
        <f>VLOOKUP($A127,'Vysledky kontrol dospeli'!$B:$AA,COLUMN('Vysledky kontrol dospeli'!T183)-1,FALSE)</f>
        <v>0</v>
      </c>
      <c r="AF127">
        <f>VLOOKUP($A127,'Vysledky kontrol dospeli'!$B:$AA,COLUMN('Vysledky kontrol dospeli'!U183)-1,FALSE)</f>
        <v>0</v>
      </c>
      <c r="AG127">
        <f>VLOOKUP($A127,'Vysledky kontrol dospeli'!$B:$AA,COLUMN('Vysledky kontrol dospeli'!V183)-1,FALSE)</f>
        <v>0</v>
      </c>
      <c r="AH127">
        <f>VLOOKUP($A127,'Vysledky kontrol dospeli'!$B:$AA,COLUMN('Vysledky kontrol dospeli'!W183)-1,FALSE)</f>
        <v>10</v>
      </c>
      <c r="AI127">
        <f>VLOOKUP($A127,'Vysledky kontrol dospeli'!$B:$AA,COLUMN('Vysledky kontrol dospeli'!X183)-1,FALSE)</f>
        <v>10</v>
      </c>
      <c r="AJ127">
        <f>VLOOKUP($A127,'Vysledky kontrol dospeli'!$B:$AA,COLUMN('Vysledky kontrol dospeli'!Y183)-1,FALSE)</f>
        <v>0</v>
      </c>
      <c r="AK127">
        <f>VLOOKUP($A127,'Vysledky kontrol dospeli'!$B:$AA,COLUMN('Vysledky kontrol dospeli'!Z183)-1,FALSE)</f>
        <v>0</v>
      </c>
      <c r="AL127">
        <f>VLOOKUP($A127,'Vysledky kontrol dospeli'!$B:$AA,COLUMN('Vysledky kontrol dospeli'!AA183)-1,FALSE)</f>
        <v>10</v>
      </c>
    </row>
    <row r="128" spans="1:38" x14ac:dyDescent="0.25">
      <c r="A128" s="4">
        <v>106</v>
      </c>
      <c r="B128" s="4" t="s">
        <v>778</v>
      </c>
      <c r="C128" s="4" t="s">
        <v>115</v>
      </c>
      <c r="D128" s="4" t="s">
        <v>779</v>
      </c>
      <c r="E128" s="4" t="s">
        <v>106</v>
      </c>
      <c r="F128" s="4" t="s">
        <v>780</v>
      </c>
      <c r="G128" s="4" t="s">
        <v>496</v>
      </c>
      <c r="H128" s="4" t="s">
        <v>497</v>
      </c>
      <c r="I128" s="17">
        <v>0.11871527777777788</v>
      </c>
      <c r="J128" s="18">
        <v>0</v>
      </c>
      <c r="K128" s="18">
        <f t="shared" si="8"/>
        <v>300</v>
      </c>
      <c r="L128" s="18">
        <f t="shared" si="9"/>
        <v>300</v>
      </c>
      <c r="M128" s="23">
        <v>5</v>
      </c>
      <c r="N128">
        <f>VLOOKUP($A128,'Vysledky kontrol dospeli'!$B:$AA,COLUMN('Vysledky kontrol dospeli'!C184)-1,FALSE)</f>
        <v>10</v>
      </c>
      <c r="O128">
        <f>VLOOKUP($A128,'Vysledky kontrol dospeli'!$B:$AA,COLUMN('Vysledky kontrol dospeli'!D184)-1,FALSE)</f>
        <v>0</v>
      </c>
      <c r="P128">
        <f>VLOOKUP($A128,'Vysledky kontrol dospeli'!$B:$AA,COLUMN('Vysledky kontrol dospeli'!E184)-1,FALSE)</f>
        <v>60</v>
      </c>
      <c r="Q128">
        <f>VLOOKUP($A128,'Vysledky kontrol dospeli'!$B:$AA,COLUMN('Vysledky kontrol dospeli'!F184)-1,FALSE)</f>
        <v>0</v>
      </c>
      <c r="R128">
        <f>VLOOKUP($A128,'Vysledky kontrol dospeli'!$B:$AA,COLUMN('Vysledky kontrol dospeli'!G184)-1,FALSE)</f>
        <v>40</v>
      </c>
      <c r="S128">
        <f>VLOOKUP($A128,'Vysledky kontrol dospeli'!$B:$AA,COLUMN('Vysledky kontrol dospeli'!H184)-1,FALSE)</f>
        <v>0</v>
      </c>
      <c r="T128">
        <f>VLOOKUP($A128,'Vysledky kontrol dospeli'!$B:$AA,COLUMN('Vysledky kontrol dospeli'!I184)-1,FALSE)</f>
        <v>70</v>
      </c>
      <c r="U128">
        <f>VLOOKUP($A128,'Vysledky kontrol dospeli'!$B:$AA,COLUMN('Vysledky kontrol dospeli'!J184)-1,FALSE)</f>
        <v>30</v>
      </c>
      <c r="V128">
        <f>VLOOKUP($A128,'Vysledky kontrol dospeli'!$B:$AA,COLUMN('Vysledky kontrol dospeli'!K184)-1,FALSE)</f>
        <v>0</v>
      </c>
      <c r="W128">
        <f>VLOOKUP($A128,'Vysledky kontrol dospeli'!$B:$AA,COLUMN('Vysledky kontrol dospeli'!L184)-1,FALSE)</f>
        <v>0</v>
      </c>
      <c r="X128">
        <f>VLOOKUP($A128,'Vysledky kontrol dospeli'!$B:$AA,COLUMN('Vysledky kontrol dospeli'!M184)-1,FALSE)</f>
        <v>0</v>
      </c>
      <c r="Y128">
        <f>VLOOKUP($A128,'Vysledky kontrol dospeli'!$B:$AA,COLUMN('Vysledky kontrol dospeli'!N184)-1,FALSE)</f>
        <v>0</v>
      </c>
      <c r="Z128">
        <f>VLOOKUP($A128,'Vysledky kontrol dospeli'!$B:$AA,COLUMN('Vysledky kontrol dospeli'!O184)-1,FALSE)</f>
        <v>0</v>
      </c>
      <c r="AA128">
        <f>VLOOKUP($A128,'Vysledky kontrol dospeli'!$B:$AA,COLUMN('Vysledky kontrol dospeli'!P184)-1,FALSE)</f>
        <v>0</v>
      </c>
      <c r="AB128">
        <f>VLOOKUP($A128,'Vysledky kontrol dospeli'!$B:$AA,COLUMN('Vysledky kontrol dospeli'!Q184)-1,FALSE)</f>
        <v>0</v>
      </c>
      <c r="AC128">
        <f>VLOOKUP($A128,'Vysledky kontrol dospeli'!$B:$AA,COLUMN('Vysledky kontrol dospeli'!R184)-1,FALSE)</f>
        <v>10</v>
      </c>
      <c r="AD128">
        <f>VLOOKUP($A128,'Vysledky kontrol dospeli'!$B:$AA,COLUMN('Vysledky kontrol dospeli'!S184)-1,FALSE)</f>
        <v>20</v>
      </c>
      <c r="AE128">
        <f>VLOOKUP($A128,'Vysledky kontrol dospeli'!$B:$AA,COLUMN('Vysledky kontrol dospeli'!T184)-1,FALSE)</f>
        <v>30</v>
      </c>
      <c r="AF128">
        <f>VLOOKUP($A128,'Vysledky kontrol dospeli'!$B:$AA,COLUMN('Vysledky kontrol dospeli'!U184)-1,FALSE)</f>
        <v>0</v>
      </c>
      <c r="AG128">
        <f>VLOOKUP($A128,'Vysledky kontrol dospeli'!$B:$AA,COLUMN('Vysledky kontrol dospeli'!V184)-1,FALSE)</f>
        <v>0</v>
      </c>
      <c r="AH128">
        <f>VLOOKUP($A128,'Vysledky kontrol dospeli'!$B:$AA,COLUMN('Vysledky kontrol dospeli'!W184)-1,FALSE)</f>
        <v>10</v>
      </c>
      <c r="AI128">
        <f>VLOOKUP($A128,'Vysledky kontrol dospeli'!$B:$AA,COLUMN('Vysledky kontrol dospeli'!X184)-1,FALSE)</f>
        <v>10</v>
      </c>
      <c r="AJ128">
        <f>VLOOKUP($A128,'Vysledky kontrol dospeli'!$B:$AA,COLUMN('Vysledky kontrol dospeli'!Y184)-1,FALSE)</f>
        <v>0</v>
      </c>
      <c r="AK128">
        <f>VLOOKUP($A128,'Vysledky kontrol dospeli'!$B:$AA,COLUMN('Vysledky kontrol dospeli'!Z184)-1,FALSE)</f>
        <v>10</v>
      </c>
      <c r="AL128">
        <f>VLOOKUP($A128,'Vysledky kontrol dospeli'!$B:$AA,COLUMN('Vysledky kontrol dospeli'!AA184)-1,FALSE)</f>
        <v>0</v>
      </c>
    </row>
    <row r="129" spans="1:38" x14ac:dyDescent="0.25">
      <c r="A129" s="4">
        <v>110</v>
      </c>
      <c r="B129" s="4" t="s">
        <v>791</v>
      </c>
      <c r="C129" s="4" t="s">
        <v>84</v>
      </c>
      <c r="D129" s="4" t="s">
        <v>792</v>
      </c>
      <c r="E129" s="4" t="s">
        <v>230</v>
      </c>
      <c r="F129" s="4" t="s">
        <v>793</v>
      </c>
      <c r="G129" s="4" t="s">
        <v>496</v>
      </c>
      <c r="H129" s="4" t="s">
        <v>497</v>
      </c>
      <c r="I129" s="17">
        <v>0.11900462962962971</v>
      </c>
      <c r="J129" s="18">
        <v>0</v>
      </c>
      <c r="K129" s="18">
        <f t="shared" si="8"/>
        <v>300</v>
      </c>
      <c r="L129" s="18">
        <f t="shared" si="9"/>
        <v>300</v>
      </c>
      <c r="M129" s="23">
        <v>6</v>
      </c>
      <c r="N129">
        <f>VLOOKUP($A129,'Vysledky kontrol dospeli'!$B:$AA,COLUMN('Vysledky kontrol dospeli'!C185)-1,FALSE)</f>
        <v>10</v>
      </c>
      <c r="O129">
        <f>VLOOKUP($A129,'Vysledky kontrol dospeli'!$B:$AA,COLUMN('Vysledky kontrol dospeli'!D185)-1,FALSE)</f>
        <v>0</v>
      </c>
      <c r="P129">
        <f>VLOOKUP($A129,'Vysledky kontrol dospeli'!$B:$AA,COLUMN('Vysledky kontrol dospeli'!E185)-1,FALSE)</f>
        <v>0</v>
      </c>
      <c r="Q129">
        <f>VLOOKUP($A129,'Vysledky kontrol dospeli'!$B:$AA,COLUMN('Vysledky kontrol dospeli'!F185)-1,FALSE)</f>
        <v>60</v>
      </c>
      <c r="R129">
        <f>VLOOKUP($A129,'Vysledky kontrol dospeli'!$B:$AA,COLUMN('Vysledky kontrol dospeli'!G185)-1,FALSE)</f>
        <v>40</v>
      </c>
      <c r="S129">
        <f>VLOOKUP($A129,'Vysledky kontrol dospeli'!$B:$AA,COLUMN('Vysledky kontrol dospeli'!H185)-1,FALSE)</f>
        <v>30</v>
      </c>
      <c r="T129">
        <f>VLOOKUP($A129,'Vysledky kontrol dospeli'!$B:$AA,COLUMN('Vysledky kontrol dospeli'!I185)-1,FALSE)</f>
        <v>0</v>
      </c>
      <c r="U129">
        <f>VLOOKUP($A129,'Vysledky kontrol dospeli'!$B:$AA,COLUMN('Vysledky kontrol dospeli'!J185)-1,FALSE)</f>
        <v>30</v>
      </c>
      <c r="V129">
        <f>VLOOKUP($A129,'Vysledky kontrol dospeli'!$B:$AA,COLUMN('Vysledky kontrol dospeli'!K185)-1,FALSE)</f>
        <v>0</v>
      </c>
      <c r="W129">
        <f>VLOOKUP($A129,'Vysledky kontrol dospeli'!$B:$AA,COLUMN('Vysledky kontrol dospeli'!L185)-1,FALSE)</f>
        <v>10</v>
      </c>
      <c r="X129">
        <f>VLOOKUP($A129,'Vysledky kontrol dospeli'!$B:$AA,COLUMN('Vysledky kontrol dospeli'!M185)-1,FALSE)</f>
        <v>20</v>
      </c>
      <c r="Y129">
        <f>VLOOKUP($A129,'Vysledky kontrol dospeli'!$B:$AA,COLUMN('Vysledky kontrol dospeli'!N185)-1,FALSE)</f>
        <v>30</v>
      </c>
      <c r="Z129">
        <f>VLOOKUP($A129,'Vysledky kontrol dospeli'!$B:$AA,COLUMN('Vysledky kontrol dospeli'!O185)-1,FALSE)</f>
        <v>20</v>
      </c>
      <c r="AA129">
        <f>VLOOKUP($A129,'Vysledky kontrol dospeli'!$B:$AA,COLUMN('Vysledky kontrol dospeli'!P185)-1,FALSE)</f>
        <v>0</v>
      </c>
      <c r="AB129">
        <f>VLOOKUP($A129,'Vysledky kontrol dospeli'!$B:$AA,COLUMN('Vysledky kontrol dospeli'!Q185)-1,FALSE)</f>
        <v>10</v>
      </c>
      <c r="AC129">
        <f>VLOOKUP($A129,'Vysledky kontrol dospeli'!$B:$AA,COLUMN('Vysledky kontrol dospeli'!R185)-1,FALSE)</f>
        <v>0</v>
      </c>
      <c r="AD129">
        <f>VLOOKUP($A129,'Vysledky kontrol dospeli'!$B:$AA,COLUMN('Vysledky kontrol dospeli'!S185)-1,FALSE)</f>
        <v>0</v>
      </c>
      <c r="AE129">
        <f>VLOOKUP($A129,'Vysledky kontrol dospeli'!$B:$AA,COLUMN('Vysledky kontrol dospeli'!T185)-1,FALSE)</f>
        <v>0</v>
      </c>
      <c r="AF129">
        <f>VLOOKUP($A129,'Vysledky kontrol dospeli'!$B:$AA,COLUMN('Vysledky kontrol dospeli'!U185)-1,FALSE)</f>
        <v>0</v>
      </c>
      <c r="AG129">
        <f>VLOOKUP($A129,'Vysledky kontrol dospeli'!$B:$AA,COLUMN('Vysledky kontrol dospeli'!V185)-1,FALSE)</f>
        <v>0</v>
      </c>
      <c r="AH129">
        <f>VLOOKUP($A129,'Vysledky kontrol dospeli'!$B:$AA,COLUMN('Vysledky kontrol dospeli'!W185)-1,FALSE)</f>
        <v>10</v>
      </c>
      <c r="AI129">
        <f>VLOOKUP($A129,'Vysledky kontrol dospeli'!$B:$AA,COLUMN('Vysledky kontrol dospeli'!X185)-1,FALSE)</f>
        <v>10</v>
      </c>
      <c r="AJ129">
        <f>VLOOKUP($A129,'Vysledky kontrol dospeli'!$B:$AA,COLUMN('Vysledky kontrol dospeli'!Y185)-1,FALSE)</f>
        <v>10</v>
      </c>
      <c r="AK129">
        <f>VLOOKUP($A129,'Vysledky kontrol dospeli'!$B:$AA,COLUMN('Vysledky kontrol dospeli'!Z185)-1,FALSE)</f>
        <v>0</v>
      </c>
      <c r="AL129">
        <f>VLOOKUP($A129,'Vysledky kontrol dospeli'!$B:$AA,COLUMN('Vysledky kontrol dospeli'!AA185)-1,FALSE)</f>
        <v>10</v>
      </c>
    </row>
    <row r="130" spans="1:38" x14ac:dyDescent="0.25">
      <c r="A130" s="4">
        <v>37</v>
      </c>
      <c r="B130" s="4" t="s">
        <v>559</v>
      </c>
      <c r="C130" s="4" t="s">
        <v>202</v>
      </c>
      <c r="D130" s="4" t="s">
        <v>560</v>
      </c>
      <c r="E130" s="4" t="s">
        <v>193</v>
      </c>
      <c r="F130" s="4" t="s">
        <v>561</v>
      </c>
      <c r="G130" s="4" t="s">
        <v>496</v>
      </c>
      <c r="H130" s="4" t="s">
        <v>497</v>
      </c>
      <c r="I130" s="17">
        <v>0.13136574074074076</v>
      </c>
      <c r="J130" s="18">
        <v>100</v>
      </c>
      <c r="K130" s="18">
        <f t="shared" si="8"/>
        <v>360</v>
      </c>
      <c r="L130" s="18">
        <f t="shared" si="9"/>
        <v>260</v>
      </c>
      <c r="M130" s="23">
        <v>7</v>
      </c>
      <c r="N130">
        <f>VLOOKUP($A130,'Vysledky kontrol dospeli'!$B:$AA,COLUMN('Vysledky kontrol dospeli'!C186)-1,FALSE)</f>
        <v>10</v>
      </c>
      <c r="O130">
        <f>VLOOKUP($A130,'Vysledky kontrol dospeli'!$B:$AA,COLUMN('Vysledky kontrol dospeli'!D186)-1,FALSE)</f>
        <v>0</v>
      </c>
      <c r="P130">
        <f>VLOOKUP($A130,'Vysledky kontrol dospeli'!$B:$AA,COLUMN('Vysledky kontrol dospeli'!E186)-1,FALSE)</f>
        <v>0</v>
      </c>
      <c r="Q130">
        <f>VLOOKUP($A130,'Vysledky kontrol dospeli'!$B:$AA,COLUMN('Vysledky kontrol dospeli'!F186)-1,FALSE)</f>
        <v>60</v>
      </c>
      <c r="R130">
        <f>VLOOKUP($A130,'Vysledky kontrol dospeli'!$B:$AA,COLUMN('Vysledky kontrol dospeli'!G186)-1,FALSE)</f>
        <v>40</v>
      </c>
      <c r="S130">
        <f>VLOOKUP($A130,'Vysledky kontrol dospeli'!$B:$AA,COLUMN('Vysledky kontrol dospeli'!H186)-1,FALSE)</f>
        <v>30</v>
      </c>
      <c r="T130">
        <f>VLOOKUP($A130,'Vysledky kontrol dospeli'!$B:$AA,COLUMN('Vysledky kontrol dospeli'!I186)-1,FALSE)</f>
        <v>70</v>
      </c>
      <c r="U130">
        <f>VLOOKUP($A130,'Vysledky kontrol dospeli'!$B:$AA,COLUMN('Vysledky kontrol dospeli'!J186)-1,FALSE)</f>
        <v>30</v>
      </c>
      <c r="V130">
        <f>VLOOKUP($A130,'Vysledky kontrol dospeli'!$B:$AA,COLUMN('Vysledky kontrol dospeli'!K186)-1,FALSE)</f>
        <v>0</v>
      </c>
      <c r="W130">
        <f>VLOOKUP($A130,'Vysledky kontrol dospeli'!$B:$AA,COLUMN('Vysledky kontrol dospeli'!L186)-1,FALSE)</f>
        <v>10</v>
      </c>
      <c r="X130">
        <f>VLOOKUP($A130,'Vysledky kontrol dospeli'!$B:$AA,COLUMN('Vysledky kontrol dospeli'!M186)-1,FALSE)</f>
        <v>20</v>
      </c>
      <c r="Y130">
        <f>VLOOKUP($A130,'Vysledky kontrol dospeli'!$B:$AA,COLUMN('Vysledky kontrol dospeli'!N186)-1,FALSE)</f>
        <v>0</v>
      </c>
      <c r="Z130">
        <f>VLOOKUP($A130,'Vysledky kontrol dospeli'!$B:$AA,COLUMN('Vysledky kontrol dospeli'!O186)-1,FALSE)</f>
        <v>20</v>
      </c>
      <c r="AA130">
        <f>VLOOKUP($A130,'Vysledky kontrol dospeli'!$B:$AA,COLUMN('Vysledky kontrol dospeli'!P186)-1,FALSE)</f>
        <v>0</v>
      </c>
      <c r="AB130">
        <f>VLOOKUP($A130,'Vysledky kontrol dospeli'!$B:$AA,COLUMN('Vysledky kontrol dospeli'!Q186)-1,FALSE)</f>
        <v>10</v>
      </c>
      <c r="AC130">
        <f>VLOOKUP($A130,'Vysledky kontrol dospeli'!$B:$AA,COLUMN('Vysledky kontrol dospeli'!R186)-1,FALSE)</f>
        <v>10</v>
      </c>
      <c r="AD130">
        <f>VLOOKUP($A130,'Vysledky kontrol dospeli'!$B:$AA,COLUMN('Vysledky kontrol dospeli'!S186)-1,FALSE)</f>
        <v>20</v>
      </c>
      <c r="AE130">
        <f>VLOOKUP($A130,'Vysledky kontrol dospeli'!$B:$AA,COLUMN('Vysledky kontrol dospeli'!T186)-1,FALSE)</f>
        <v>0</v>
      </c>
      <c r="AF130">
        <f>VLOOKUP($A130,'Vysledky kontrol dospeli'!$B:$AA,COLUMN('Vysledky kontrol dospeli'!U186)-1,FALSE)</f>
        <v>0</v>
      </c>
      <c r="AG130">
        <f>VLOOKUP($A130,'Vysledky kontrol dospeli'!$B:$AA,COLUMN('Vysledky kontrol dospeli'!V186)-1,FALSE)</f>
        <v>0</v>
      </c>
      <c r="AH130">
        <f>VLOOKUP($A130,'Vysledky kontrol dospeli'!$B:$AA,COLUMN('Vysledky kontrol dospeli'!W186)-1,FALSE)</f>
        <v>10</v>
      </c>
      <c r="AI130">
        <f>VLOOKUP($A130,'Vysledky kontrol dospeli'!$B:$AA,COLUMN('Vysledky kontrol dospeli'!X186)-1,FALSE)</f>
        <v>10</v>
      </c>
      <c r="AJ130">
        <f>VLOOKUP($A130,'Vysledky kontrol dospeli'!$B:$AA,COLUMN('Vysledky kontrol dospeli'!Y186)-1,FALSE)</f>
        <v>10</v>
      </c>
      <c r="AK130">
        <f>VLOOKUP($A130,'Vysledky kontrol dospeli'!$B:$AA,COLUMN('Vysledky kontrol dospeli'!Z186)-1,FALSE)</f>
        <v>0</v>
      </c>
      <c r="AL130">
        <f>VLOOKUP($A130,'Vysledky kontrol dospeli'!$B:$AA,COLUMN('Vysledky kontrol dospeli'!AA186)-1,FALSE)</f>
        <v>0</v>
      </c>
    </row>
    <row r="131" spans="1:38" x14ac:dyDescent="0.25">
      <c r="A131" s="4">
        <v>49</v>
      </c>
      <c r="B131" s="4" t="s">
        <v>599</v>
      </c>
      <c r="C131" s="4" t="s">
        <v>600</v>
      </c>
      <c r="D131" s="4" t="s">
        <v>601</v>
      </c>
      <c r="E131" s="4" t="s">
        <v>106</v>
      </c>
      <c r="F131" s="4" t="s">
        <v>602</v>
      </c>
      <c r="G131" s="4" t="s">
        <v>496</v>
      </c>
      <c r="H131" s="4" t="s">
        <v>497</v>
      </c>
      <c r="I131" s="17">
        <v>0.1156018518518519</v>
      </c>
      <c r="J131" s="18">
        <v>0</v>
      </c>
      <c r="K131" s="18">
        <f t="shared" si="8"/>
        <v>200</v>
      </c>
      <c r="L131" s="18">
        <f t="shared" si="9"/>
        <v>200</v>
      </c>
      <c r="M131" s="23">
        <v>8</v>
      </c>
      <c r="N131">
        <f>VLOOKUP($A131,'Vysledky kontrol dospeli'!$B:$AA,COLUMN('Vysledky kontrol dospeli'!C187)-1,FALSE)</f>
        <v>10</v>
      </c>
      <c r="O131">
        <f>VLOOKUP($A131,'Vysledky kontrol dospeli'!$B:$AA,COLUMN('Vysledky kontrol dospeli'!D187)-1,FALSE)</f>
        <v>0</v>
      </c>
      <c r="P131">
        <f>VLOOKUP($A131,'Vysledky kontrol dospeli'!$B:$AA,COLUMN('Vysledky kontrol dospeli'!E187)-1,FALSE)</f>
        <v>60</v>
      </c>
      <c r="Q131">
        <f>VLOOKUP($A131,'Vysledky kontrol dospeli'!$B:$AA,COLUMN('Vysledky kontrol dospeli'!F187)-1,FALSE)</f>
        <v>0</v>
      </c>
      <c r="R131">
        <f>VLOOKUP($A131,'Vysledky kontrol dospeli'!$B:$AA,COLUMN('Vysledky kontrol dospeli'!G187)-1,FALSE)</f>
        <v>0</v>
      </c>
      <c r="S131">
        <f>VLOOKUP($A131,'Vysledky kontrol dospeli'!$B:$AA,COLUMN('Vysledky kontrol dospeli'!H187)-1,FALSE)</f>
        <v>0</v>
      </c>
      <c r="T131">
        <f>VLOOKUP($A131,'Vysledky kontrol dospeli'!$B:$AA,COLUMN('Vysledky kontrol dospeli'!I187)-1,FALSE)</f>
        <v>70</v>
      </c>
      <c r="U131">
        <f>VLOOKUP($A131,'Vysledky kontrol dospeli'!$B:$AA,COLUMN('Vysledky kontrol dospeli'!J187)-1,FALSE)</f>
        <v>0</v>
      </c>
      <c r="V131">
        <f>VLOOKUP($A131,'Vysledky kontrol dospeli'!$B:$AA,COLUMN('Vysledky kontrol dospeli'!K187)-1,FALSE)</f>
        <v>0</v>
      </c>
      <c r="W131">
        <f>VLOOKUP($A131,'Vysledky kontrol dospeli'!$B:$AA,COLUMN('Vysledky kontrol dospeli'!L187)-1,FALSE)</f>
        <v>0</v>
      </c>
      <c r="X131">
        <f>VLOOKUP($A131,'Vysledky kontrol dospeli'!$B:$AA,COLUMN('Vysledky kontrol dospeli'!M187)-1,FALSE)</f>
        <v>0</v>
      </c>
      <c r="Y131">
        <f>VLOOKUP($A131,'Vysledky kontrol dospeli'!$B:$AA,COLUMN('Vysledky kontrol dospeli'!N187)-1,FALSE)</f>
        <v>0</v>
      </c>
      <c r="Z131">
        <f>VLOOKUP($A131,'Vysledky kontrol dospeli'!$B:$AA,COLUMN('Vysledky kontrol dospeli'!O187)-1,FALSE)</f>
        <v>0</v>
      </c>
      <c r="AA131">
        <f>VLOOKUP($A131,'Vysledky kontrol dospeli'!$B:$AA,COLUMN('Vysledky kontrol dospeli'!P187)-1,FALSE)</f>
        <v>0</v>
      </c>
      <c r="AB131">
        <f>VLOOKUP($A131,'Vysledky kontrol dospeli'!$B:$AA,COLUMN('Vysledky kontrol dospeli'!Q187)-1,FALSE)</f>
        <v>0</v>
      </c>
      <c r="AC131">
        <f>VLOOKUP($A131,'Vysledky kontrol dospeli'!$B:$AA,COLUMN('Vysledky kontrol dospeli'!R187)-1,FALSE)</f>
        <v>10</v>
      </c>
      <c r="AD131">
        <f>VLOOKUP($A131,'Vysledky kontrol dospeli'!$B:$AA,COLUMN('Vysledky kontrol dospeli'!S187)-1,FALSE)</f>
        <v>20</v>
      </c>
      <c r="AE131">
        <f>VLOOKUP($A131,'Vysledky kontrol dospeli'!$B:$AA,COLUMN('Vysledky kontrol dospeli'!T187)-1,FALSE)</f>
        <v>30</v>
      </c>
      <c r="AF131">
        <f>VLOOKUP($A131,'Vysledky kontrol dospeli'!$B:$AA,COLUMN('Vysledky kontrol dospeli'!U187)-1,FALSE)</f>
        <v>0</v>
      </c>
      <c r="AG131">
        <f>VLOOKUP($A131,'Vysledky kontrol dospeli'!$B:$AA,COLUMN('Vysledky kontrol dospeli'!V187)-1,FALSE)</f>
        <v>0</v>
      </c>
      <c r="AH131">
        <f>VLOOKUP($A131,'Vysledky kontrol dospeli'!$B:$AA,COLUMN('Vysledky kontrol dospeli'!W187)-1,FALSE)</f>
        <v>0</v>
      </c>
      <c r="AI131">
        <f>VLOOKUP($A131,'Vysledky kontrol dospeli'!$B:$AA,COLUMN('Vysledky kontrol dospeli'!X187)-1,FALSE)</f>
        <v>0</v>
      </c>
      <c r="AJ131">
        <f>VLOOKUP($A131,'Vysledky kontrol dospeli'!$B:$AA,COLUMN('Vysledky kontrol dospeli'!Y187)-1,FALSE)</f>
        <v>0</v>
      </c>
      <c r="AK131">
        <f>VLOOKUP($A131,'Vysledky kontrol dospeli'!$B:$AA,COLUMN('Vysledky kontrol dospeli'!Z187)-1,FALSE)</f>
        <v>0</v>
      </c>
      <c r="AL131">
        <f>VLOOKUP($A131,'Vysledky kontrol dospeli'!$B:$AA,COLUMN('Vysledky kontrol dospeli'!AA187)-1,FALSE)</f>
        <v>0</v>
      </c>
    </row>
    <row r="132" spans="1:38" s="28" customFormat="1" x14ac:dyDescent="0.25">
      <c r="A132" s="24">
        <v>138</v>
      </c>
      <c r="B132" s="24" t="s">
        <v>876</v>
      </c>
      <c r="C132" s="24" t="s">
        <v>255</v>
      </c>
      <c r="D132" s="24" t="s">
        <v>877</v>
      </c>
      <c r="E132" s="24" t="s">
        <v>600</v>
      </c>
      <c r="F132" s="24" t="s">
        <v>878</v>
      </c>
      <c r="G132" s="24" t="s">
        <v>518</v>
      </c>
      <c r="H132" s="24" t="s">
        <v>519</v>
      </c>
      <c r="I132" s="25">
        <v>0.1199421296296298</v>
      </c>
      <c r="J132" s="26">
        <v>0</v>
      </c>
      <c r="K132" s="26">
        <f t="shared" si="8"/>
        <v>560</v>
      </c>
      <c r="L132" s="26">
        <f t="shared" si="9"/>
        <v>560</v>
      </c>
      <c r="M132" s="27">
        <v>1</v>
      </c>
      <c r="N132" s="28">
        <f>VLOOKUP($A132,'Vysledky kontrol dospeli'!$B:$AA,COLUMN('Vysledky kontrol dospeli'!C188)-1,FALSE)</f>
        <v>10</v>
      </c>
      <c r="O132" s="28">
        <f>VLOOKUP($A132,'Vysledky kontrol dospeli'!$B:$AA,COLUMN('Vysledky kontrol dospeli'!D188)-1,FALSE)</f>
        <v>40</v>
      </c>
      <c r="P132" s="28">
        <f>VLOOKUP($A132,'Vysledky kontrol dospeli'!$B:$AA,COLUMN('Vysledky kontrol dospeli'!E188)-1,FALSE)</f>
        <v>60</v>
      </c>
      <c r="Q132" s="28">
        <f>VLOOKUP($A132,'Vysledky kontrol dospeli'!$B:$AA,COLUMN('Vysledky kontrol dospeli'!F188)-1,FALSE)</f>
        <v>60</v>
      </c>
      <c r="R132" s="28">
        <f>VLOOKUP($A132,'Vysledky kontrol dospeli'!$B:$AA,COLUMN('Vysledky kontrol dospeli'!G188)-1,FALSE)</f>
        <v>40</v>
      </c>
      <c r="S132" s="28">
        <f>VLOOKUP($A132,'Vysledky kontrol dospeli'!$B:$AA,COLUMN('Vysledky kontrol dospeli'!H188)-1,FALSE)</f>
        <v>30</v>
      </c>
      <c r="T132" s="28">
        <f>VLOOKUP($A132,'Vysledky kontrol dospeli'!$B:$AA,COLUMN('Vysledky kontrol dospeli'!I188)-1,FALSE)</f>
        <v>70</v>
      </c>
      <c r="U132" s="28">
        <f>VLOOKUP($A132,'Vysledky kontrol dospeli'!$B:$AA,COLUMN('Vysledky kontrol dospeli'!J188)-1,FALSE)</f>
        <v>30</v>
      </c>
      <c r="V132" s="28">
        <f>VLOOKUP($A132,'Vysledky kontrol dospeli'!$B:$AA,COLUMN('Vysledky kontrol dospeli'!K188)-1,FALSE)</f>
        <v>30</v>
      </c>
      <c r="W132" s="28">
        <f>VLOOKUP($A132,'Vysledky kontrol dospeli'!$B:$AA,COLUMN('Vysledky kontrol dospeli'!L188)-1,FALSE)</f>
        <v>10</v>
      </c>
      <c r="X132" s="28">
        <f>VLOOKUP($A132,'Vysledky kontrol dospeli'!$B:$AA,COLUMN('Vysledky kontrol dospeli'!M188)-1,FALSE)</f>
        <v>20</v>
      </c>
      <c r="Y132" s="28">
        <f>VLOOKUP($A132,'Vysledky kontrol dospeli'!$B:$AA,COLUMN('Vysledky kontrol dospeli'!N188)-1,FALSE)</f>
        <v>30</v>
      </c>
      <c r="Z132" s="28">
        <f>VLOOKUP($A132,'Vysledky kontrol dospeli'!$B:$AA,COLUMN('Vysledky kontrol dospeli'!O188)-1,FALSE)</f>
        <v>20</v>
      </c>
      <c r="AA132" s="28">
        <f>VLOOKUP($A132,'Vysledky kontrol dospeli'!$B:$AA,COLUMN('Vysledky kontrol dospeli'!P188)-1,FALSE)</f>
        <v>20</v>
      </c>
      <c r="AB132" s="28">
        <f>VLOOKUP($A132,'Vysledky kontrol dospeli'!$B:$AA,COLUMN('Vysledky kontrol dospeli'!Q188)-1,FALSE)</f>
        <v>10</v>
      </c>
      <c r="AC132" s="28">
        <f>VLOOKUP($A132,'Vysledky kontrol dospeli'!$B:$AA,COLUMN('Vysledky kontrol dospeli'!R188)-1,FALSE)</f>
        <v>0</v>
      </c>
      <c r="AD132" s="28">
        <f>VLOOKUP($A132,'Vysledky kontrol dospeli'!$B:$AA,COLUMN('Vysledky kontrol dospeli'!S188)-1,FALSE)</f>
        <v>20</v>
      </c>
      <c r="AE132" s="28">
        <f>VLOOKUP($A132,'Vysledky kontrol dospeli'!$B:$AA,COLUMN('Vysledky kontrol dospeli'!T188)-1,FALSE)</f>
        <v>30</v>
      </c>
      <c r="AF132" s="28">
        <f>VLOOKUP($A132,'Vysledky kontrol dospeli'!$B:$AA,COLUMN('Vysledky kontrol dospeli'!U188)-1,FALSE)</f>
        <v>0</v>
      </c>
      <c r="AG132" s="28">
        <f>VLOOKUP($A132,'Vysledky kontrol dospeli'!$B:$AA,COLUMN('Vysledky kontrol dospeli'!V188)-1,FALSE)</f>
        <v>0</v>
      </c>
      <c r="AH132" s="28">
        <f>VLOOKUP($A132,'Vysledky kontrol dospeli'!$B:$AA,COLUMN('Vysledky kontrol dospeli'!W188)-1,FALSE)</f>
        <v>10</v>
      </c>
      <c r="AI132" s="28">
        <f>VLOOKUP($A132,'Vysledky kontrol dospeli'!$B:$AA,COLUMN('Vysledky kontrol dospeli'!X188)-1,FALSE)</f>
        <v>10</v>
      </c>
      <c r="AJ132" s="28">
        <f>VLOOKUP($A132,'Vysledky kontrol dospeli'!$B:$AA,COLUMN('Vysledky kontrol dospeli'!Y188)-1,FALSE)</f>
        <v>10</v>
      </c>
      <c r="AK132" s="28">
        <f>VLOOKUP($A132,'Vysledky kontrol dospeli'!$B:$AA,COLUMN('Vysledky kontrol dospeli'!Z188)-1,FALSE)</f>
        <v>0</v>
      </c>
      <c r="AL132" s="28">
        <f>VLOOKUP($A132,'Vysledky kontrol dospeli'!$B:$AA,COLUMN('Vysledky kontrol dospeli'!AA188)-1,FALSE)</f>
        <v>0</v>
      </c>
    </row>
    <row r="133" spans="1:38" s="38" customFormat="1" x14ac:dyDescent="0.25">
      <c r="A133" s="34">
        <v>70</v>
      </c>
      <c r="B133" s="34" t="s">
        <v>666</v>
      </c>
      <c r="C133" s="34" t="s">
        <v>667</v>
      </c>
      <c r="D133" s="34" t="s">
        <v>668</v>
      </c>
      <c r="E133" s="34" t="s">
        <v>669</v>
      </c>
      <c r="F133" s="34" t="s">
        <v>670</v>
      </c>
      <c r="G133" s="34" t="s">
        <v>518</v>
      </c>
      <c r="H133" s="34" t="s">
        <v>519</v>
      </c>
      <c r="I133" s="35">
        <v>0.12166666666666673</v>
      </c>
      <c r="J133" s="36">
        <v>0</v>
      </c>
      <c r="K133" s="36">
        <f t="shared" si="8"/>
        <v>400</v>
      </c>
      <c r="L133" s="36">
        <f t="shared" si="9"/>
        <v>400</v>
      </c>
      <c r="M133" s="37">
        <v>2</v>
      </c>
      <c r="N133" s="38">
        <f>VLOOKUP($A133,'Vysledky kontrol dospeli'!$B:$AA,COLUMN('Vysledky kontrol dospeli'!C189)-1,FALSE)</f>
        <v>10</v>
      </c>
      <c r="O133" s="38">
        <f>VLOOKUP($A133,'Vysledky kontrol dospeli'!$B:$AA,COLUMN('Vysledky kontrol dospeli'!D189)-1,FALSE)</f>
        <v>0</v>
      </c>
      <c r="P133" s="38">
        <f>VLOOKUP($A133,'Vysledky kontrol dospeli'!$B:$AA,COLUMN('Vysledky kontrol dospeli'!E189)-1,FALSE)</f>
        <v>0</v>
      </c>
      <c r="Q133" s="38">
        <f>VLOOKUP($A133,'Vysledky kontrol dospeli'!$B:$AA,COLUMN('Vysledky kontrol dospeli'!F189)-1,FALSE)</f>
        <v>60</v>
      </c>
      <c r="R133" s="38">
        <f>VLOOKUP($A133,'Vysledky kontrol dospeli'!$B:$AA,COLUMN('Vysledky kontrol dospeli'!G189)-1,FALSE)</f>
        <v>40</v>
      </c>
      <c r="S133" s="38">
        <f>VLOOKUP($A133,'Vysledky kontrol dospeli'!$B:$AA,COLUMN('Vysledky kontrol dospeli'!H189)-1,FALSE)</f>
        <v>30</v>
      </c>
      <c r="T133" s="38">
        <f>VLOOKUP($A133,'Vysledky kontrol dospeli'!$B:$AA,COLUMN('Vysledky kontrol dospeli'!I189)-1,FALSE)</f>
        <v>70</v>
      </c>
      <c r="U133" s="38">
        <f>VLOOKUP($A133,'Vysledky kontrol dospeli'!$B:$AA,COLUMN('Vysledky kontrol dospeli'!J189)-1,FALSE)</f>
        <v>30</v>
      </c>
      <c r="V133" s="38">
        <f>VLOOKUP($A133,'Vysledky kontrol dospeli'!$B:$AA,COLUMN('Vysledky kontrol dospeli'!K189)-1,FALSE)</f>
        <v>0</v>
      </c>
      <c r="W133" s="38">
        <f>VLOOKUP($A133,'Vysledky kontrol dospeli'!$B:$AA,COLUMN('Vysledky kontrol dospeli'!L189)-1,FALSE)</f>
        <v>0</v>
      </c>
      <c r="X133" s="38">
        <f>VLOOKUP($A133,'Vysledky kontrol dospeli'!$B:$AA,COLUMN('Vysledky kontrol dospeli'!M189)-1,FALSE)</f>
        <v>20</v>
      </c>
      <c r="Y133" s="38">
        <f>VLOOKUP($A133,'Vysledky kontrol dospeli'!$B:$AA,COLUMN('Vysledky kontrol dospeli'!N189)-1,FALSE)</f>
        <v>30</v>
      </c>
      <c r="Z133" s="38">
        <f>VLOOKUP($A133,'Vysledky kontrol dospeli'!$B:$AA,COLUMN('Vysledky kontrol dospeli'!O189)-1,FALSE)</f>
        <v>20</v>
      </c>
      <c r="AA133" s="38">
        <f>VLOOKUP($A133,'Vysledky kontrol dospeli'!$B:$AA,COLUMN('Vysledky kontrol dospeli'!P189)-1,FALSE)</f>
        <v>20</v>
      </c>
      <c r="AB133" s="38">
        <f>VLOOKUP($A133,'Vysledky kontrol dospeli'!$B:$AA,COLUMN('Vysledky kontrol dospeli'!Q189)-1,FALSE)</f>
        <v>10</v>
      </c>
      <c r="AC133" s="38">
        <f>VLOOKUP($A133,'Vysledky kontrol dospeli'!$B:$AA,COLUMN('Vysledky kontrol dospeli'!R189)-1,FALSE)</f>
        <v>10</v>
      </c>
      <c r="AD133" s="38">
        <f>VLOOKUP($A133,'Vysledky kontrol dospeli'!$B:$AA,COLUMN('Vysledky kontrol dospeli'!S189)-1,FALSE)</f>
        <v>20</v>
      </c>
      <c r="AE133" s="38">
        <f>VLOOKUP($A133,'Vysledky kontrol dospeli'!$B:$AA,COLUMN('Vysledky kontrol dospeli'!T189)-1,FALSE)</f>
        <v>0</v>
      </c>
      <c r="AF133" s="38">
        <f>VLOOKUP($A133,'Vysledky kontrol dospeli'!$B:$AA,COLUMN('Vysledky kontrol dospeli'!U189)-1,FALSE)</f>
        <v>0</v>
      </c>
      <c r="AG133" s="38">
        <f>VLOOKUP($A133,'Vysledky kontrol dospeli'!$B:$AA,COLUMN('Vysledky kontrol dospeli'!V189)-1,FALSE)</f>
        <v>0</v>
      </c>
      <c r="AH133" s="38">
        <f>VLOOKUP($A133,'Vysledky kontrol dospeli'!$B:$AA,COLUMN('Vysledky kontrol dospeli'!W189)-1,FALSE)</f>
        <v>10</v>
      </c>
      <c r="AI133" s="38">
        <f>VLOOKUP($A133,'Vysledky kontrol dospeli'!$B:$AA,COLUMN('Vysledky kontrol dospeli'!X189)-1,FALSE)</f>
        <v>10</v>
      </c>
      <c r="AJ133" s="38">
        <f>VLOOKUP($A133,'Vysledky kontrol dospeli'!$B:$AA,COLUMN('Vysledky kontrol dospeli'!Y189)-1,FALSE)</f>
        <v>0</v>
      </c>
      <c r="AK133" s="38">
        <f>VLOOKUP($A133,'Vysledky kontrol dospeli'!$B:$AA,COLUMN('Vysledky kontrol dospeli'!Z189)-1,FALSE)</f>
        <v>10</v>
      </c>
      <c r="AL133" s="38">
        <f>VLOOKUP($A133,'Vysledky kontrol dospeli'!$B:$AA,COLUMN('Vysledky kontrol dospeli'!AA189)-1,FALSE)</f>
        <v>0</v>
      </c>
    </row>
    <row r="134" spans="1:38" s="33" customFormat="1" x14ac:dyDescent="0.25">
      <c r="A134" s="29">
        <v>115</v>
      </c>
      <c r="B134" s="29" t="s">
        <v>806</v>
      </c>
      <c r="C134" s="29" t="s">
        <v>807</v>
      </c>
      <c r="D134" s="29" t="s">
        <v>808</v>
      </c>
      <c r="E134" s="29" t="s">
        <v>230</v>
      </c>
      <c r="F134" s="29" t="s">
        <v>809</v>
      </c>
      <c r="G134" s="29" t="s">
        <v>518</v>
      </c>
      <c r="H134" s="29" t="s">
        <v>519</v>
      </c>
      <c r="I134" s="30">
        <v>0.1183449074074075</v>
      </c>
      <c r="J134" s="31">
        <v>0</v>
      </c>
      <c r="K134" s="31">
        <f t="shared" si="8"/>
        <v>380</v>
      </c>
      <c r="L134" s="31">
        <f t="shared" si="9"/>
        <v>380</v>
      </c>
      <c r="M134" s="32">
        <v>3</v>
      </c>
      <c r="N134" s="33">
        <f>VLOOKUP($A134,'Vysledky kontrol dospeli'!$B:$AA,COLUMN('Vysledky kontrol dospeli'!C190)-1,FALSE)</f>
        <v>10</v>
      </c>
      <c r="O134" s="33">
        <f>VLOOKUP($A134,'Vysledky kontrol dospeli'!$B:$AA,COLUMN('Vysledky kontrol dospeli'!D190)-1,FALSE)</f>
        <v>0</v>
      </c>
      <c r="P134" s="33">
        <f>VLOOKUP($A134,'Vysledky kontrol dospeli'!$B:$AA,COLUMN('Vysledky kontrol dospeli'!E190)-1,FALSE)</f>
        <v>60</v>
      </c>
      <c r="Q134" s="33">
        <f>VLOOKUP($A134,'Vysledky kontrol dospeli'!$B:$AA,COLUMN('Vysledky kontrol dospeli'!F190)-1,FALSE)</f>
        <v>60</v>
      </c>
      <c r="R134" s="33">
        <f>VLOOKUP($A134,'Vysledky kontrol dospeli'!$B:$AA,COLUMN('Vysledky kontrol dospeli'!G190)-1,FALSE)</f>
        <v>0</v>
      </c>
      <c r="S134" s="33">
        <f>VLOOKUP($A134,'Vysledky kontrol dospeli'!$B:$AA,COLUMN('Vysledky kontrol dospeli'!H190)-1,FALSE)</f>
        <v>30</v>
      </c>
      <c r="T134" s="33">
        <f>VLOOKUP($A134,'Vysledky kontrol dospeli'!$B:$AA,COLUMN('Vysledky kontrol dospeli'!I190)-1,FALSE)</f>
        <v>70</v>
      </c>
      <c r="U134" s="33">
        <f>VLOOKUP($A134,'Vysledky kontrol dospeli'!$B:$AA,COLUMN('Vysledky kontrol dospeli'!J190)-1,FALSE)</f>
        <v>30</v>
      </c>
      <c r="V134" s="33">
        <f>VLOOKUP($A134,'Vysledky kontrol dospeli'!$B:$AA,COLUMN('Vysledky kontrol dospeli'!K190)-1,FALSE)</f>
        <v>0</v>
      </c>
      <c r="W134" s="33">
        <f>VLOOKUP($A134,'Vysledky kontrol dospeli'!$B:$AA,COLUMN('Vysledky kontrol dospeli'!L190)-1,FALSE)</f>
        <v>0</v>
      </c>
      <c r="X134" s="33">
        <f>VLOOKUP($A134,'Vysledky kontrol dospeli'!$B:$AA,COLUMN('Vysledky kontrol dospeli'!M190)-1,FALSE)</f>
        <v>0</v>
      </c>
      <c r="Y134" s="33">
        <f>VLOOKUP($A134,'Vysledky kontrol dospeli'!$B:$AA,COLUMN('Vysledky kontrol dospeli'!N190)-1,FALSE)</f>
        <v>0</v>
      </c>
      <c r="Z134" s="33">
        <f>VLOOKUP($A134,'Vysledky kontrol dospeli'!$B:$AA,COLUMN('Vysledky kontrol dospeli'!O190)-1,FALSE)</f>
        <v>0</v>
      </c>
      <c r="AA134" s="33">
        <f>VLOOKUP($A134,'Vysledky kontrol dospeli'!$B:$AA,COLUMN('Vysledky kontrol dospeli'!P190)-1,FALSE)</f>
        <v>0</v>
      </c>
      <c r="AB134" s="33">
        <f>VLOOKUP($A134,'Vysledky kontrol dospeli'!$B:$AA,COLUMN('Vysledky kontrol dospeli'!Q190)-1,FALSE)</f>
        <v>10</v>
      </c>
      <c r="AC134" s="33">
        <f>VLOOKUP($A134,'Vysledky kontrol dospeli'!$B:$AA,COLUMN('Vysledky kontrol dospeli'!R190)-1,FALSE)</f>
        <v>10</v>
      </c>
      <c r="AD134" s="33">
        <f>VLOOKUP($A134,'Vysledky kontrol dospeli'!$B:$AA,COLUMN('Vysledky kontrol dospeli'!S190)-1,FALSE)</f>
        <v>20</v>
      </c>
      <c r="AE134" s="33">
        <f>VLOOKUP($A134,'Vysledky kontrol dospeli'!$B:$AA,COLUMN('Vysledky kontrol dospeli'!T190)-1,FALSE)</f>
        <v>30</v>
      </c>
      <c r="AF134" s="33">
        <f>VLOOKUP($A134,'Vysledky kontrol dospeli'!$B:$AA,COLUMN('Vysledky kontrol dospeli'!U190)-1,FALSE)</f>
        <v>10</v>
      </c>
      <c r="AG134" s="33">
        <f>VLOOKUP($A134,'Vysledky kontrol dospeli'!$B:$AA,COLUMN('Vysledky kontrol dospeli'!V190)-1,FALSE)</f>
        <v>20</v>
      </c>
      <c r="AH134" s="33">
        <f>VLOOKUP($A134,'Vysledky kontrol dospeli'!$B:$AA,COLUMN('Vysledky kontrol dospeli'!W190)-1,FALSE)</f>
        <v>0</v>
      </c>
      <c r="AI134" s="33">
        <f>VLOOKUP($A134,'Vysledky kontrol dospeli'!$B:$AA,COLUMN('Vysledky kontrol dospeli'!X190)-1,FALSE)</f>
        <v>0</v>
      </c>
      <c r="AJ134" s="33">
        <f>VLOOKUP($A134,'Vysledky kontrol dospeli'!$B:$AA,COLUMN('Vysledky kontrol dospeli'!Y190)-1,FALSE)</f>
        <v>10</v>
      </c>
      <c r="AK134" s="33">
        <f>VLOOKUP($A134,'Vysledky kontrol dospeli'!$B:$AA,COLUMN('Vysledky kontrol dospeli'!Z190)-1,FALSE)</f>
        <v>0</v>
      </c>
      <c r="AL134" s="33">
        <f>VLOOKUP($A134,'Vysledky kontrol dospeli'!$B:$AA,COLUMN('Vysledky kontrol dospeli'!AA190)-1,FALSE)</f>
        <v>10</v>
      </c>
    </row>
    <row r="135" spans="1:38" x14ac:dyDescent="0.25">
      <c r="A135" s="4">
        <v>25</v>
      </c>
      <c r="B135" s="4" t="s">
        <v>514</v>
      </c>
      <c r="C135" s="4" t="s">
        <v>484</v>
      </c>
      <c r="D135" s="4" t="s">
        <v>515</v>
      </c>
      <c r="E135" s="4" t="s">
        <v>516</v>
      </c>
      <c r="F135" s="4" t="s">
        <v>517</v>
      </c>
      <c r="G135" s="4" t="s">
        <v>518</v>
      </c>
      <c r="H135" s="4" t="s">
        <v>519</v>
      </c>
      <c r="I135" s="17">
        <v>0.11752314814814818</v>
      </c>
      <c r="J135" s="18">
        <v>0</v>
      </c>
      <c r="K135" s="18">
        <f t="shared" si="8"/>
        <v>370</v>
      </c>
      <c r="L135" s="18">
        <f t="shared" si="9"/>
        <v>370</v>
      </c>
      <c r="M135" s="23">
        <v>4</v>
      </c>
      <c r="N135">
        <f>VLOOKUP($A135,'Vysledky kontrol dospeli'!$B:$AA,COLUMN('Vysledky kontrol dospeli'!C191)-1,FALSE)</f>
        <v>10</v>
      </c>
      <c r="O135">
        <f>VLOOKUP($A135,'Vysledky kontrol dospeli'!$B:$AA,COLUMN('Vysledky kontrol dospeli'!D191)-1,FALSE)</f>
        <v>0</v>
      </c>
      <c r="P135">
        <f>VLOOKUP($A135,'Vysledky kontrol dospeli'!$B:$AA,COLUMN('Vysledky kontrol dospeli'!E191)-1,FALSE)</f>
        <v>60</v>
      </c>
      <c r="Q135">
        <f>VLOOKUP($A135,'Vysledky kontrol dospeli'!$B:$AA,COLUMN('Vysledky kontrol dospeli'!F191)-1,FALSE)</f>
        <v>60</v>
      </c>
      <c r="R135">
        <f>VLOOKUP($A135,'Vysledky kontrol dospeli'!$B:$AA,COLUMN('Vysledky kontrol dospeli'!G191)-1,FALSE)</f>
        <v>40</v>
      </c>
      <c r="S135">
        <f>VLOOKUP($A135,'Vysledky kontrol dospeli'!$B:$AA,COLUMN('Vysledky kontrol dospeli'!H191)-1,FALSE)</f>
        <v>0</v>
      </c>
      <c r="T135">
        <f>VLOOKUP($A135,'Vysledky kontrol dospeli'!$B:$AA,COLUMN('Vysledky kontrol dospeli'!I191)-1,FALSE)</f>
        <v>70</v>
      </c>
      <c r="U135">
        <f>VLOOKUP($A135,'Vysledky kontrol dospeli'!$B:$AA,COLUMN('Vysledky kontrol dospeli'!J191)-1,FALSE)</f>
        <v>0</v>
      </c>
      <c r="V135">
        <f>VLOOKUP($A135,'Vysledky kontrol dospeli'!$B:$AA,COLUMN('Vysledky kontrol dospeli'!K191)-1,FALSE)</f>
        <v>0</v>
      </c>
      <c r="W135">
        <f>VLOOKUP($A135,'Vysledky kontrol dospeli'!$B:$AA,COLUMN('Vysledky kontrol dospeli'!L191)-1,FALSE)</f>
        <v>10</v>
      </c>
      <c r="X135">
        <f>VLOOKUP($A135,'Vysledky kontrol dospeli'!$B:$AA,COLUMN('Vysledky kontrol dospeli'!M191)-1,FALSE)</f>
        <v>20</v>
      </c>
      <c r="Y135">
        <f>VLOOKUP($A135,'Vysledky kontrol dospeli'!$B:$AA,COLUMN('Vysledky kontrol dospeli'!N191)-1,FALSE)</f>
        <v>0</v>
      </c>
      <c r="Z135">
        <f>VLOOKUP($A135,'Vysledky kontrol dospeli'!$B:$AA,COLUMN('Vysledky kontrol dospeli'!O191)-1,FALSE)</f>
        <v>0</v>
      </c>
      <c r="AA135">
        <f>VLOOKUP($A135,'Vysledky kontrol dospeli'!$B:$AA,COLUMN('Vysledky kontrol dospeli'!P191)-1,FALSE)</f>
        <v>0</v>
      </c>
      <c r="AB135">
        <f>VLOOKUP($A135,'Vysledky kontrol dospeli'!$B:$AA,COLUMN('Vysledky kontrol dospeli'!Q191)-1,FALSE)</f>
        <v>0</v>
      </c>
      <c r="AC135">
        <f>VLOOKUP($A135,'Vysledky kontrol dospeli'!$B:$AA,COLUMN('Vysledky kontrol dospeli'!R191)-1,FALSE)</f>
        <v>10</v>
      </c>
      <c r="AD135">
        <f>VLOOKUP($A135,'Vysledky kontrol dospeli'!$B:$AA,COLUMN('Vysledky kontrol dospeli'!S191)-1,FALSE)</f>
        <v>20</v>
      </c>
      <c r="AE135">
        <f>VLOOKUP($A135,'Vysledky kontrol dospeli'!$B:$AA,COLUMN('Vysledky kontrol dospeli'!T191)-1,FALSE)</f>
        <v>30</v>
      </c>
      <c r="AF135">
        <f>VLOOKUP($A135,'Vysledky kontrol dospeli'!$B:$AA,COLUMN('Vysledky kontrol dospeli'!U191)-1,FALSE)</f>
        <v>0</v>
      </c>
      <c r="AG135">
        <f>VLOOKUP($A135,'Vysledky kontrol dospeli'!$B:$AA,COLUMN('Vysledky kontrol dospeli'!V191)-1,FALSE)</f>
        <v>0</v>
      </c>
      <c r="AH135">
        <f>VLOOKUP($A135,'Vysledky kontrol dospeli'!$B:$AA,COLUMN('Vysledky kontrol dospeli'!W191)-1,FALSE)</f>
        <v>10</v>
      </c>
      <c r="AI135">
        <f>VLOOKUP($A135,'Vysledky kontrol dospeli'!$B:$AA,COLUMN('Vysledky kontrol dospeli'!X191)-1,FALSE)</f>
        <v>10</v>
      </c>
      <c r="AJ135">
        <f>VLOOKUP($A135,'Vysledky kontrol dospeli'!$B:$AA,COLUMN('Vysledky kontrol dospeli'!Y191)-1,FALSE)</f>
        <v>0</v>
      </c>
      <c r="AK135">
        <f>VLOOKUP($A135,'Vysledky kontrol dospeli'!$B:$AA,COLUMN('Vysledky kontrol dospeli'!Z191)-1,FALSE)</f>
        <v>10</v>
      </c>
      <c r="AL135">
        <f>VLOOKUP($A135,'Vysledky kontrol dospeli'!$B:$AA,COLUMN('Vysledky kontrol dospeli'!AA191)-1,FALSE)</f>
        <v>10</v>
      </c>
    </row>
    <row r="136" spans="1:38" x14ac:dyDescent="0.25">
      <c r="A136" s="4">
        <v>68</v>
      </c>
      <c r="B136" s="4" t="s">
        <v>660</v>
      </c>
      <c r="C136" s="4" t="s">
        <v>115</v>
      </c>
      <c r="D136" s="4" t="s">
        <v>661</v>
      </c>
      <c r="E136" s="4" t="s">
        <v>200</v>
      </c>
      <c r="F136" s="4" t="s">
        <v>157</v>
      </c>
      <c r="G136" s="4" t="s">
        <v>518</v>
      </c>
      <c r="H136" s="4" t="s">
        <v>519</v>
      </c>
      <c r="I136" s="17">
        <v>0.12280092592592598</v>
      </c>
      <c r="J136" s="18">
        <v>0</v>
      </c>
      <c r="K136" s="18">
        <f t="shared" si="8"/>
        <v>340</v>
      </c>
      <c r="L136" s="18">
        <f t="shared" si="9"/>
        <v>340</v>
      </c>
      <c r="M136" s="23">
        <v>5</v>
      </c>
      <c r="N136">
        <f>VLOOKUP($A136,'Vysledky kontrol dospeli'!$B:$AA,COLUMN('Vysledky kontrol dospeli'!C192)-1,FALSE)</f>
        <v>10</v>
      </c>
      <c r="O136">
        <f>VLOOKUP($A136,'Vysledky kontrol dospeli'!$B:$AA,COLUMN('Vysledky kontrol dospeli'!D192)-1,FALSE)</f>
        <v>0</v>
      </c>
      <c r="P136">
        <f>VLOOKUP($A136,'Vysledky kontrol dospeli'!$B:$AA,COLUMN('Vysledky kontrol dospeli'!E192)-1,FALSE)</f>
        <v>60</v>
      </c>
      <c r="Q136">
        <f>VLOOKUP($A136,'Vysledky kontrol dospeli'!$B:$AA,COLUMN('Vysledky kontrol dospeli'!F192)-1,FALSE)</f>
        <v>60</v>
      </c>
      <c r="R136">
        <f>VLOOKUP($A136,'Vysledky kontrol dospeli'!$B:$AA,COLUMN('Vysledky kontrol dospeli'!G192)-1,FALSE)</f>
        <v>40</v>
      </c>
      <c r="S136">
        <f>VLOOKUP($A136,'Vysledky kontrol dospeli'!$B:$AA,COLUMN('Vysledky kontrol dospeli'!H192)-1,FALSE)</f>
        <v>0</v>
      </c>
      <c r="T136">
        <f>VLOOKUP($A136,'Vysledky kontrol dospeli'!$B:$AA,COLUMN('Vysledky kontrol dospeli'!I192)-1,FALSE)</f>
        <v>70</v>
      </c>
      <c r="U136">
        <f>VLOOKUP($A136,'Vysledky kontrol dospeli'!$B:$AA,COLUMN('Vysledky kontrol dospeli'!J192)-1,FALSE)</f>
        <v>0</v>
      </c>
      <c r="V136">
        <f>VLOOKUP($A136,'Vysledky kontrol dospeli'!$B:$AA,COLUMN('Vysledky kontrol dospeli'!K192)-1,FALSE)</f>
        <v>0</v>
      </c>
      <c r="W136">
        <f>VLOOKUP($A136,'Vysledky kontrol dospeli'!$B:$AA,COLUMN('Vysledky kontrol dospeli'!L192)-1,FALSE)</f>
        <v>10</v>
      </c>
      <c r="X136">
        <f>VLOOKUP($A136,'Vysledky kontrol dospeli'!$B:$AA,COLUMN('Vysledky kontrol dospeli'!M192)-1,FALSE)</f>
        <v>0</v>
      </c>
      <c r="Y136">
        <f>VLOOKUP($A136,'Vysledky kontrol dospeli'!$B:$AA,COLUMN('Vysledky kontrol dospeli'!N192)-1,FALSE)</f>
        <v>0</v>
      </c>
      <c r="Z136">
        <f>VLOOKUP($A136,'Vysledky kontrol dospeli'!$B:$AA,COLUMN('Vysledky kontrol dospeli'!O192)-1,FALSE)</f>
        <v>0</v>
      </c>
      <c r="AA136">
        <f>VLOOKUP($A136,'Vysledky kontrol dospeli'!$B:$AA,COLUMN('Vysledky kontrol dospeli'!P192)-1,FALSE)</f>
        <v>20</v>
      </c>
      <c r="AB136">
        <f>VLOOKUP($A136,'Vysledky kontrol dospeli'!$B:$AA,COLUMN('Vysledky kontrol dospeli'!Q192)-1,FALSE)</f>
        <v>0</v>
      </c>
      <c r="AC136">
        <f>VLOOKUP($A136,'Vysledky kontrol dospeli'!$B:$AA,COLUMN('Vysledky kontrol dospeli'!R192)-1,FALSE)</f>
        <v>0</v>
      </c>
      <c r="AD136">
        <f>VLOOKUP($A136,'Vysledky kontrol dospeli'!$B:$AA,COLUMN('Vysledky kontrol dospeli'!S192)-1,FALSE)</f>
        <v>0</v>
      </c>
      <c r="AE136">
        <f>VLOOKUP($A136,'Vysledky kontrol dospeli'!$B:$AA,COLUMN('Vysledky kontrol dospeli'!T192)-1,FALSE)</f>
        <v>30</v>
      </c>
      <c r="AF136">
        <f>VLOOKUP($A136,'Vysledky kontrol dospeli'!$B:$AA,COLUMN('Vysledky kontrol dospeli'!U192)-1,FALSE)</f>
        <v>0</v>
      </c>
      <c r="AG136">
        <f>VLOOKUP($A136,'Vysledky kontrol dospeli'!$B:$AA,COLUMN('Vysledky kontrol dospeli'!V192)-1,FALSE)</f>
        <v>20</v>
      </c>
      <c r="AH136">
        <f>VLOOKUP($A136,'Vysledky kontrol dospeli'!$B:$AA,COLUMN('Vysledky kontrol dospeli'!W192)-1,FALSE)</f>
        <v>0</v>
      </c>
      <c r="AI136">
        <f>VLOOKUP($A136,'Vysledky kontrol dospeli'!$B:$AA,COLUMN('Vysledky kontrol dospeli'!X192)-1,FALSE)</f>
        <v>10</v>
      </c>
      <c r="AJ136">
        <f>VLOOKUP($A136,'Vysledky kontrol dospeli'!$B:$AA,COLUMN('Vysledky kontrol dospeli'!Y192)-1,FALSE)</f>
        <v>0</v>
      </c>
      <c r="AK136">
        <f>VLOOKUP($A136,'Vysledky kontrol dospeli'!$B:$AA,COLUMN('Vysledky kontrol dospeli'!Z192)-1,FALSE)</f>
        <v>10</v>
      </c>
      <c r="AL136">
        <f>VLOOKUP($A136,'Vysledky kontrol dospeli'!$B:$AA,COLUMN('Vysledky kontrol dospeli'!AA192)-1,FALSE)</f>
        <v>0</v>
      </c>
    </row>
    <row r="137" spans="1:38" x14ac:dyDescent="0.25">
      <c r="A137" s="4">
        <v>39</v>
      </c>
      <c r="B137" s="4" t="s">
        <v>566</v>
      </c>
      <c r="C137" s="4" t="s">
        <v>567</v>
      </c>
      <c r="D137" s="4" t="s">
        <v>568</v>
      </c>
      <c r="E137" s="4" t="s">
        <v>567</v>
      </c>
      <c r="F137" s="4" t="s">
        <v>569</v>
      </c>
      <c r="G137" s="4" t="s">
        <v>518</v>
      </c>
      <c r="H137" s="4" t="s">
        <v>519</v>
      </c>
      <c r="I137" s="17">
        <v>0.11221064814814818</v>
      </c>
      <c r="J137" s="18">
        <v>0</v>
      </c>
      <c r="K137" s="18">
        <f t="shared" si="8"/>
        <v>320</v>
      </c>
      <c r="L137" s="18">
        <f t="shared" si="9"/>
        <v>320</v>
      </c>
      <c r="M137" s="23">
        <v>6</v>
      </c>
      <c r="N137">
        <f>VLOOKUP($A137,'Vysledky kontrol dospeli'!$B:$AA,COLUMN('Vysledky kontrol dospeli'!C193)-1,FALSE)</f>
        <v>10</v>
      </c>
      <c r="O137">
        <f>VLOOKUP($A137,'Vysledky kontrol dospeli'!$B:$AA,COLUMN('Vysledky kontrol dospeli'!D193)-1,FALSE)</f>
        <v>0</v>
      </c>
      <c r="P137">
        <f>VLOOKUP($A137,'Vysledky kontrol dospeli'!$B:$AA,COLUMN('Vysledky kontrol dospeli'!E193)-1,FALSE)</f>
        <v>60</v>
      </c>
      <c r="Q137">
        <f>VLOOKUP($A137,'Vysledky kontrol dospeli'!$B:$AA,COLUMN('Vysledky kontrol dospeli'!F193)-1,FALSE)</f>
        <v>0</v>
      </c>
      <c r="R137">
        <f>VLOOKUP($A137,'Vysledky kontrol dospeli'!$B:$AA,COLUMN('Vysledky kontrol dospeli'!G193)-1,FALSE)</f>
        <v>0</v>
      </c>
      <c r="S137">
        <f>VLOOKUP($A137,'Vysledky kontrol dospeli'!$B:$AA,COLUMN('Vysledky kontrol dospeli'!H193)-1,FALSE)</f>
        <v>30</v>
      </c>
      <c r="T137">
        <f>VLOOKUP($A137,'Vysledky kontrol dospeli'!$B:$AA,COLUMN('Vysledky kontrol dospeli'!I193)-1,FALSE)</f>
        <v>70</v>
      </c>
      <c r="U137">
        <f>VLOOKUP($A137,'Vysledky kontrol dospeli'!$B:$AA,COLUMN('Vysledky kontrol dospeli'!J193)-1,FALSE)</f>
        <v>30</v>
      </c>
      <c r="V137">
        <f>VLOOKUP($A137,'Vysledky kontrol dospeli'!$B:$AA,COLUMN('Vysledky kontrol dospeli'!K193)-1,FALSE)</f>
        <v>0</v>
      </c>
      <c r="W137">
        <f>VLOOKUP($A137,'Vysledky kontrol dospeli'!$B:$AA,COLUMN('Vysledky kontrol dospeli'!L193)-1,FALSE)</f>
        <v>0</v>
      </c>
      <c r="X137">
        <f>VLOOKUP($A137,'Vysledky kontrol dospeli'!$B:$AA,COLUMN('Vysledky kontrol dospeli'!M193)-1,FALSE)</f>
        <v>0</v>
      </c>
      <c r="Y137">
        <f>VLOOKUP($A137,'Vysledky kontrol dospeli'!$B:$AA,COLUMN('Vysledky kontrol dospeli'!N193)-1,FALSE)</f>
        <v>0</v>
      </c>
      <c r="Z137">
        <f>VLOOKUP($A137,'Vysledky kontrol dospeli'!$B:$AA,COLUMN('Vysledky kontrol dospeli'!O193)-1,FALSE)</f>
        <v>0</v>
      </c>
      <c r="AA137">
        <f>VLOOKUP($A137,'Vysledky kontrol dospeli'!$B:$AA,COLUMN('Vysledky kontrol dospeli'!P193)-1,FALSE)</f>
        <v>0</v>
      </c>
      <c r="AB137">
        <f>VLOOKUP($A137,'Vysledky kontrol dospeli'!$B:$AA,COLUMN('Vysledky kontrol dospeli'!Q193)-1,FALSE)</f>
        <v>10</v>
      </c>
      <c r="AC137">
        <f>VLOOKUP($A137,'Vysledky kontrol dospeli'!$B:$AA,COLUMN('Vysledky kontrol dospeli'!R193)-1,FALSE)</f>
        <v>10</v>
      </c>
      <c r="AD137">
        <f>VLOOKUP($A137,'Vysledky kontrol dospeli'!$B:$AA,COLUMN('Vysledky kontrol dospeli'!S193)-1,FALSE)</f>
        <v>20</v>
      </c>
      <c r="AE137">
        <f>VLOOKUP($A137,'Vysledky kontrol dospeli'!$B:$AA,COLUMN('Vysledky kontrol dospeli'!T193)-1,FALSE)</f>
        <v>30</v>
      </c>
      <c r="AF137">
        <f>VLOOKUP($A137,'Vysledky kontrol dospeli'!$B:$AA,COLUMN('Vysledky kontrol dospeli'!U193)-1,FALSE)</f>
        <v>10</v>
      </c>
      <c r="AG137">
        <f>VLOOKUP($A137,'Vysledky kontrol dospeli'!$B:$AA,COLUMN('Vysledky kontrol dospeli'!V193)-1,FALSE)</f>
        <v>20</v>
      </c>
      <c r="AH137">
        <f>VLOOKUP($A137,'Vysledky kontrol dospeli'!$B:$AA,COLUMN('Vysledky kontrol dospeli'!W193)-1,FALSE)</f>
        <v>0</v>
      </c>
      <c r="AI137">
        <f>VLOOKUP($A137,'Vysledky kontrol dospeli'!$B:$AA,COLUMN('Vysledky kontrol dospeli'!X193)-1,FALSE)</f>
        <v>0</v>
      </c>
      <c r="AJ137">
        <f>VLOOKUP($A137,'Vysledky kontrol dospeli'!$B:$AA,COLUMN('Vysledky kontrol dospeli'!Y193)-1,FALSE)</f>
        <v>10</v>
      </c>
      <c r="AK137">
        <f>VLOOKUP($A137,'Vysledky kontrol dospeli'!$B:$AA,COLUMN('Vysledky kontrol dospeli'!Z193)-1,FALSE)</f>
        <v>10</v>
      </c>
      <c r="AL137">
        <f>VLOOKUP($A137,'Vysledky kontrol dospeli'!$B:$AA,COLUMN('Vysledky kontrol dospeli'!AA193)-1,FALSE)</f>
        <v>0</v>
      </c>
    </row>
    <row r="138" spans="1:38" x14ac:dyDescent="0.25">
      <c r="A138" s="4">
        <v>33</v>
      </c>
      <c r="B138" s="4" t="s">
        <v>544</v>
      </c>
      <c r="C138" s="4" t="s">
        <v>494</v>
      </c>
      <c r="D138" s="4" t="s">
        <v>545</v>
      </c>
      <c r="E138" s="4" t="s">
        <v>546</v>
      </c>
      <c r="F138" s="4" t="s">
        <v>547</v>
      </c>
      <c r="G138" s="4" t="s">
        <v>518</v>
      </c>
      <c r="H138" s="4" t="s">
        <v>519</v>
      </c>
      <c r="I138" s="17">
        <v>0.11561342592592594</v>
      </c>
      <c r="J138" s="18">
        <v>0</v>
      </c>
      <c r="K138" s="18">
        <f t="shared" si="8"/>
        <v>250</v>
      </c>
      <c r="L138" s="18">
        <f t="shared" si="9"/>
        <v>250</v>
      </c>
      <c r="M138" s="23">
        <v>7</v>
      </c>
      <c r="N138">
        <f>VLOOKUP($A138,'Vysledky kontrol dospeli'!$B:$AA,COLUMN('Vysledky kontrol dospeli'!C194)-1,FALSE)</f>
        <v>10</v>
      </c>
      <c r="O138">
        <f>VLOOKUP($A138,'Vysledky kontrol dospeli'!$B:$AA,COLUMN('Vysledky kontrol dospeli'!D194)-1,FALSE)</f>
        <v>0</v>
      </c>
      <c r="P138">
        <f>VLOOKUP($A138,'Vysledky kontrol dospeli'!$B:$AA,COLUMN('Vysledky kontrol dospeli'!E194)-1,FALSE)</f>
        <v>60</v>
      </c>
      <c r="Q138">
        <f>VLOOKUP($A138,'Vysledky kontrol dospeli'!$B:$AA,COLUMN('Vysledky kontrol dospeli'!F194)-1,FALSE)</f>
        <v>0</v>
      </c>
      <c r="R138">
        <f>VLOOKUP($A138,'Vysledky kontrol dospeli'!$B:$AA,COLUMN('Vysledky kontrol dospeli'!G194)-1,FALSE)</f>
        <v>40</v>
      </c>
      <c r="S138">
        <f>VLOOKUP($A138,'Vysledky kontrol dospeli'!$B:$AA,COLUMN('Vysledky kontrol dospeli'!H194)-1,FALSE)</f>
        <v>0</v>
      </c>
      <c r="T138">
        <f>VLOOKUP($A138,'Vysledky kontrol dospeli'!$B:$AA,COLUMN('Vysledky kontrol dospeli'!I194)-1,FALSE)</f>
        <v>0</v>
      </c>
      <c r="U138">
        <f>VLOOKUP($A138,'Vysledky kontrol dospeli'!$B:$AA,COLUMN('Vysledky kontrol dospeli'!J194)-1,FALSE)</f>
        <v>30</v>
      </c>
      <c r="V138">
        <f>VLOOKUP($A138,'Vysledky kontrol dospeli'!$B:$AA,COLUMN('Vysledky kontrol dospeli'!K194)-1,FALSE)</f>
        <v>0</v>
      </c>
      <c r="W138">
        <f>VLOOKUP($A138,'Vysledky kontrol dospeli'!$B:$AA,COLUMN('Vysledky kontrol dospeli'!L194)-1,FALSE)</f>
        <v>0</v>
      </c>
      <c r="X138">
        <f>VLOOKUP($A138,'Vysledky kontrol dospeli'!$B:$AA,COLUMN('Vysledky kontrol dospeli'!M194)-1,FALSE)</f>
        <v>0</v>
      </c>
      <c r="Y138">
        <f>VLOOKUP($A138,'Vysledky kontrol dospeli'!$B:$AA,COLUMN('Vysledky kontrol dospeli'!N194)-1,FALSE)</f>
        <v>0</v>
      </c>
      <c r="Z138">
        <f>VLOOKUP($A138,'Vysledky kontrol dospeli'!$B:$AA,COLUMN('Vysledky kontrol dospeli'!O194)-1,FALSE)</f>
        <v>0</v>
      </c>
      <c r="AA138">
        <f>VLOOKUP($A138,'Vysledky kontrol dospeli'!$B:$AA,COLUMN('Vysledky kontrol dospeli'!P194)-1,FALSE)</f>
        <v>0</v>
      </c>
      <c r="AB138">
        <f>VLOOKUP($A138,'Vysledky kontrol dospeli'!$B:$AA,COLUMN('Vysledky kontrol dospeli'!Q194)-1,FALSE)</f>
        <v>0</v>
      </c>
      <c r="AC138">
        <f>VLOOKUP($A138,'Vysledky kontrol dospeli'!$B:$AA,COLUMN('Vysledky kontrol dospeli'!R194)-1,FALSE)</f>
        <v>0</v>
      </c>
      <c r="AD138">
        <f>VLOOKUP($A138,'Vysledky kontrol dospeli'!$B:$AA,COLUMN('Vysledky kontrol dospeli'!S194)-1,FALSE)</f>
        <v>20</v>
      </c>
      <c r="AE138">
        <f>VLOOKUP($A138,'Vysledky kontrol dospeli'!$B:$AA,COLUMN('Vysledky kontrol dospeli'!T194)-1,FALSE)</f>
        <v>30</v>
      </c>
      <c r="AF138">
        <f>VLOOKUP($A138,'Vysledky kontrol dospeli'!$B:$AA,COLUMN('Vysledky kontrol dospeli'!U194)-1,FALSE)</f>
        <v>10</v>
      </c>
      <c r="AG138">
        <f>VLOOKUP($A138,'Vysledky kontrol dospeli'!$B:$AA,COLUMN('Vysledky kontrol dospeli'!V194)-1,FALSE)</f>
        <v>20</v>
      </c>
      <c r="AH138">
        <f>VLOOKUP($A138,'Vysledky kontrol dospeli'!$B:$AA,COLUMN('Vysledky kontrol dospeli'!W194)-1,FALSE)</f>
        <v>10</v>
      </c>
      <c r="AI138">
        <f>VLOOKUP($A138,'Vysledky kontrol dospeli'!$B:$AA,COLUMN('Vysledky kontrol dospeli'!X194)-1,FALSE)</f>
        <v>10</v>
      </c>
      <c r="AJ138">
        <f>VLOOKUP($A138,'Vysledky kontrol dospeli'!$B:$AA,COLUMN('Vysledky kontrol dospeli'!Y194)-1,FALSE)</f>
        <v>0</v>
      </c>
      <c r="AK138">
        <f>VLOOKUP($A138,'Vysledky kontrol dospeli'!$B:$AA,COLUMN('Vysledky kontrol dospeli'!Z194)-1,FALSE)</f>
        <v>0</v>
      </c>
      <c r="AL138">
        <f>VLOOKUP($A138,'Vysledky kontrol dospeli'!$B:$AA,COLUMN('Vysledky kontrol dospeli'!AA194)-1,FALSE)</f>
        <v>10</v>
      </c>
    </row>
    <row r="139" spans="1:38" x14ac:dyDescent="0.25">
      <c r="A139" s="4">
        <v>126</v>
      </c>
      <c r="B139" s="4" t="s">
        <v>837</v>
      </c>
      <c r="C139" s="4" t="s">
        <v>230</v>
      </c>
      <c r="D139" s="4" t="s">
        <v>838</v>
      </c>
      <c r="E139" s="4" t="s">
        <v>106</v>
      </c>
      <c r="F139" s="4" t="s">
        <v>839</v>
      </c>
      <c r="G139" s="4" t="s">
        <v>518</v>
      </c>
      <c r="H139" s="4" t="s">
        <v>519</v>
      </c>
      <c r="I139" s="17">
        <v>0.10907407407407421</v>
      </c>
      <c r="J139" s="18">
        <v>0</v>
      </c>
      <c r="K139" s="18">
        <f t="shared" si="8"/>
        <v>220</v>
      </c>
      <c r="L139" s="18">
        <f t="shared" si="9"/>
        <v>220</v>
      </c>
      <c r="M139" s="23">
        <v>8</v>
      </c>
      <c r="N139">
        <f>VLOOKUP($A139,'Vysledky kontrol dospeli'!$B:$AA,COLUMN('Vysledky kontrol dospeli'!C197)-1,FALSE)</f>
        <v>10</v>
      </c>
      <c r="O139">
        <f>VLOOKUP($A139,'Vysledky kontrol dospeli'!$B:$AA,COLUMN('Vysledky kontrol dospeli'!D197)-1,FALSE)</f>
        <v>0</v>
      </c>
      <c r="P139">
        <f>VLOOKUP($A139,'Vysledky kontrol dospeli'!$B:$AA,COLUMN('Vysledky kontrol dospeli'!E197)-1,FALSE)</f>
        <v>0</v>
      </c>
      <c r="Q139">
        <f>VLOOKUP($A139,'Vysledky kontrol dospeli'!$B:$AA,COLUMN('Vysledky kontrol dospeli'!F197)-1,FALSE)</f>
        <v>60</v>
      </c>
      <c r="R139">
        <f>VLOOKUP($A139,'Vysledky kontrol dospeli'!$B:$AA,COLUMN('Vysledky kontrol dospeli'!G197)-1,FALSE)</f>
        <v>40</v>
      </c>
      <c r="S139">
        <f>VLOOKUP($A139,'Vysledky kontrol dospeli'!$B:$AA,COLUMN('Vysledky kontrol dospeli'!H197)-1,FALSE)</f>
        <v>30</v>
      </c>
      <c r="T139">
        <f>VLOOKUP($A139,'Vysledky kontrol dospeli'!$B:$AA,COLUMN('Vysledky kontrol dospeli'!I197)-1,FALSE)</f>
        <v>0</v>
      </c>
      <c r="U139">
        <f>VLOOKUP($A139,'Vysledky kontrol dospeli'!$B:$AA,COLUMN('Vysledky kontrol dospeli'!J197)-1,FALSE)</f>
        <v>30</v>
      </c>
      <c r="V139">
        <f>VLOOKUP($A139,'Vysledky kontrol dospeli'!$B:$AA,COLUMN('Vysledky kontrol dospeli'!K197)-1,FALSE)</f>
        <v>0</v>
      </c>
      <c r="W139">
        <f>VLOOKUP($A139,'Vysledky kontrol dospeli'!$B:$AA,COLUMN('Vysledky kontrol dospeli'!L197)-1,FALSE)</f>
        <v>10</v>
      </c>
      <c r="X139">
        <f>VLOOKUP($A139,'Vysledky kontrol dospeli'!$B:$AA,COLUMN('Vysledky kontrol dospeli'!M197)-1,FALSE)</f>
        <v>0</v>
      </c>
      <c r="Y139">
        <f>VLOOKUP($A139,'Vysledky kontrol dospeli'!$B:$AA,COLUMN('Vysledky kontrol dospeli'!N197)-1,FALSE)</f>
        <v>0</v>
      </c>
      <c r="Z139">
        <f>VLOOKUP($A139,'Vysledky kontrol dospeli'!$B:$AA,COLUMN('Vysledky kontrol dospeli'!O197)-1,FALSE)</f>
        <v>20</v>
      </c>
      <c r="AA139">
        <f>VLOOKUP($A139,'Vysledky kontrol dospeli'!$B:$AA,COLUMN('Vysledky kontrol dospeli'!P197)-1,FALSE)</f>
        <v>0</v>
      </c>
      <c r="AB139">
        <f>VLOOKUP($A139,'Vysledky kontrol dospeli'!$B:$AA,COLUMN('Vysledky kontrol dospeli'!Q197)-1,FALSE)</f>
        <v>10</v>
      </c>
      <c r="AC139">
        <f>VLOOKUP($A139,'Vysledky kontrol dospeli'!$B:$AA,COLUMN('Vysledky kontrol dospeli'!R197)-1,FALSE)</f>
        <v>0</v>
      </c>
      <c r="AD139">
        <f>VLOOKUP($A139,'Vysledky kontrol dospeli'!$B:$AA,COLUMN('Vysledky kontrol dospeli'!S197)-1,FALSE)</f>
        <v>0</v>
      </c>
      <c r="AE139">
        <f>VLOOKUP($A139,'Vysledky kontrol dospeli'!$B:$AA,COLUMN('Vysledky kontrol dospeli'!T197)-1,FALSE)</f>
        <v>0</v>
      </c>
      <c r="AF139">
        <f>VLOOKUP($A139,'Vysledky kontrol dospeli'!$B:$AA,COLUMN('Vysledky kontrol dospeli'!U197)-1,FALSE)</f>
        <v>0</v>
      </c>
      <c r="AG139">
        <f>VLOOKUP($A139,'Vysledky kontrol dospeli'!$B:$AA,COLUMN('Vysledky kontrol dospeli'!V197)-1,FALSE)</f>
        <v>0</v>
      </c>
      <c r="AH139">
        <f>VLOOKUP($A139,'Vysledky kontrol dospeli'!$B:$AA,COLUMN('Vysledky kontrol dospeli'!W197)-1,FALSE)</f>
        <v>0</v>
      </c>
      <c r="AI139">
        <f>VLOOKUP($A139,'Vysledky kontrol dospeli'!$B:$AA,COLUMN('Vysledky kontrol dospeli'!X197)-1,FALSE)</f>
        <v>0</v>
      </c>
      <c r="AJ139">
        <f>VLOOKUP($A139,'Vysledky kontrol dospeli'!$B:$AA,COLUMN('Vysledky kontrol dospeli'!Y197)-1,FALSE)</f>
        <v>10</v>
      </c>
      <c r="AK139">
        <f>VLOOKUP($A139,'Vysledky kontrol dospeli'!$B:$AA,COLUMN('Vysledky kontrol dospeli'!Z197)-1,FALSE)</f>
        <v>0</v>
      </c>
      <c r="AL139">
        <f>VLOOKUP($A139,'Vysledky kontrol dospeli'!$B:$AA,COLUMN('Vysledky kontrol dospeli'!AA197)-1,FALSE)</f>
        <v>0</v>
      </c>
    </row>
    <row r="140" spans="1:38" x14ac:dyDescent="0.25">
      <c r="A140" s="4">
        <v>129</v>
      </c>
      <c r="B140" s="4" t="s">
        <v>846</v>
      </c>
      <c r="C140" s="4" t="s">
        <v>847</v>
      </c>
      <c r="D140" s="4" t="s">
        <v>848</v>
      </c>
      <c r="E140" s="4" t="s">
        <v>494</v>
      </c>
      <c r="F140" s="4" t="s">
        <v>849</v>
      </c>
      <c r="G140" s="4" t="s">
        <v>518</v>
      </c>
      <c r="H140" s="4" t="s">
        <v>519</v>
      </c>
      <c r="I140" s="17">
        <v>0.11893518518518534</v>
      </c>
      <c r="J140" s="18">
        <v>0</v>
      </c>
      <c r="K140" s="18">
        <f t="shared" si="8"/>
        <v>220</v>
      </c>
      <c r="L140" s="18">
        <f t="shared" si="9"/>
        <v>220</v>
      </c>
      <c r="M140" s="23">
        <v>9</v>
      </c>
      <c r="N140">
        <f>VLOOKUP($A140,'Vysledky kontrol dospeli'!$B:$AA,COLUMN('Vysledky kontrol dospeli'!C195)-1,FALSE)</f>
        <v>10</v>
      </c>
      <c r="O140">
        <f>VLOOKUP($A140,'Vysledky kontrol dospeli'!$B:$AA,COLUMN('Vysledky kontrol dospeli'!D195)-1,FALSE)</f>
        <v>0</v>
      </c>
      <c r="P140">
        <f>VLOOKUP($A140,'Vysledky kontrol dospeli'!$B:$AA,COLUMN('Vysledky kontrol dospeli'!E195)-1,FALSE)</f>
        <v>0</v>
      </c>
      <c r="Q140">
        <f>VLOOKUP($A140,'Vysledky kontrol dospeli'!$B:$AA,COLUMN('Vysledky kontrol dospeli'!F195)-1,FALSE)</f>
        <v>60</v>
      </c>
      <c r="R140">
        <f>VLOOKUP($A140,'Vysledky kontrol dospeli'!$B:$AA,COLUMN('Vysledky kontrol dospeli'!G195)-1,FALSE)</f>
        <v>40</v>
      </c>
      <c r="S140">
        <f>VLOOKUP($A140,'Vysledky kontrol dospeli'!$B:$AA,COLUMN('Vysledky kontrol dospeli'!H195)-1,FALSE)</f>
        <v>0</v>
      </c>
      <c r="T140">
        <f>VLOOKUP($A140,'Vysledky kontrol dospeli'!$B:$AA,COLUMN('Vysledky kontrol dospeli'!I195)-1,FALSE)</f>
        <v>70</v>
      </c>
      <c r="U140">
        <f>VLOOKUP($A140,'Vysledky kontrol dospeli'!$B:$AA,COLUMN('Vysledky kontrol dospeli'!J195)-1,FALSE)</f>
        <v>0</v>
      </c>
      <c r="V140">
        <f>VLOOKUP($A140,'Vysledky kontrol dospeli'!$B:$AA,COLUMN('Vysledky kontrol dospeli'!K195)-1,FALSE)</f>
        <v>0</v>
      </c>
      <c r="W140">
        <f>VLOOKUP($A140,'Vysledky kontrol dospeli'!$B:$AA,COLUMN('Vysledky kontrol dospeli'!L195)-1,FALSE)</f>
        <v>0</v>
      </c>
      <c r="X140">
        <f>VLOOKUP($A140,'Vysledky kontrol dospeli'!$B:$AA,COLUMN('Vysledky kontrol dospeli'!M195)-1,FALSE)</f>
        <v>0</v>
      </c>
      <c r="Y140">
        <f>VLOOKUP($A140,'Vysledky kontrol dospeli'!$B:$AA,COLUMN('Vysledky kontrol dospeli'!N195)-1,FALSE)</f>
        <v>0</v>
      </c>
      <c r="Z140">
        <f>VLOOKUP($A140,'Vysledky kontrol dospeli'!$B:$AA,COLUMN('Vysledky kontrol dospeli'!O195)-1,FALSE)</f>
        <v>0</v>
      </c>
      <c r="AA140">
        <f>VLOOKUP($A140,'Vysledky kontrol dospeli'!$B:$AA,COLUMN('Vysledky kontrol dospeli'!P195)-1,FALSE)</f>
        <v>0</v>
      </c>
      <c r="AB140">
        <f>VLOOKUP($A140,'Vysledky kontrol dospeli'!$B:$AA,COLUMN('Vysledky kontrol dospeli'!Q195)-1,FALSE)</f>
        <v>0</v>
      </c>
      <c r="AC140">
        <f>VLOOKUP($A140,'Vysledky kontrol dospeli'!$B:$AA,COLUMN('Vysledky kontrol dospeli'!R195)-1,FALSE)</f>
        <v>10</v>
      </c>
      <c r="AD140">
        <f>VLOOKUP($A140,'Vysledky kontrol dospeli'!$B:$AA,COLUMN('Vysledky kontrol dospeli'!S195)-1,FALSE)</f>
        <v>20</v>
      </c>
      <c r="AE140">
        <f>VLOOKUP($A140,'Vysledky kontrol dospeli'!$B:$AA,COLUMN('Vysledky kontrol dospeli'!T195)-1,FALSE)</f>
        <v>0</v>
      </c>
      <c r="AF140">
        <f>VLOOKUP($A140,'Vysledky kontrol dospeli'!$B:$AA,COLUMN('Vysledky kontrol dospeli'!U195)-1,FALSE)</f>
        <v>0</v>
      </c>
      <c r="AG140">
        <f>VLOOKUP($A140,'Vysledky kontrol dospeli'!$B:$AA,COLUMN('Vysledky kontrol dospeli'!V195)-1,FALSE)</f>
        <v>0</v>
      </c>
      <c r="AH140">
        <f>VLOOKUP($A140,'Vysledky kontrol dospeli'!$B:$AA,COLUMN('Vysledky kontrol dospeli'!W195)-1,FALSE)</f>
        <v>0</v>
      </c>
      <c r="AI140">
        <f>VLOOKUP($A140,'Vysledky kontrol dospeli'!$B:$AA,COLUMN('Vysledky kontrol dospeli'!X195)-1,FALSE)</f>
        <v>10</v>
      </c>
      <c r="AJ140">
        <f>VLOOKUP($A140,'Vysledky kontrol dospeli'!$B:$AA,COLUMN('Vysledky kontrol dospeli'!Y195)-1,FALSE)</f>
        <v>0</v>
      </c>
      <c r="AK140">
        <f>VLOOKUP($A140,'Vysledky kontrol dospeli'!$B:$AA,COLUMN('Vysledky kontrol dospeli'!Z195)-1,FALSE)</f>
        <v>0</v>
      </c>
      <c r="AL140">
        <f>VLOOKUP($A140,'Vysledky kontrol dospeli'!$B:$AA,COLUMN('Vysledky kontrol dospeli'!AA195)-1,FALSE)</f>
        <v>0</v>
      </c>
    </row>
    <row r="141" spans="1:38" x14ac:dyDescent="0.25">
      <c r="A141" s="4">
        <v>73</v>
      </c>
      <c r="B141" s="4" t="s">
        <v>677</v>
      </c>
      <c r="C141" s="4" t="s">
        <v>255</v>
      </c>
      <c r="D141" s="4" t="s">
        <v>678</v>
      </c>
      <c r="E141" s="4" t="s">
        <v>679</v>
      </c>
      <c r="F141" s="4" t="s">
        <v>680</v>
      </c>
      <c r="G141" s="4" t="s">
        <v>518</v>
      </c>
      <c r="H141" s="4" t="s">
        <v>519</v>
      </c>
      <c r="I141" s="17">
        <v>0.11710648148148159</v>
      </c>
      <c r="J141" s="18">
        <v>0</v>
      </c>
      <c r="K141" s="18">
        <f t="shared" si="8"/>
        <v>190</v>
      </c>
      <c r="L141" s="18">
        <f t="shared" si="9"/>
        <v>190</v>
      </c>
      <c r="M141" s="23">
        <v>10</v>
      </c>
      <c r="N141">
        <f>VLOOKUP($A141,'Vysledky kontrol dospeli'!$B:$AA,COLUMN('Vysledky kontrol dospeli'!C196)-1,FALSE)</f>
        <v>10</v>
      </c>
      <c r="O141">
        <f>VLOOKUP($A141,'Vysledky kontrol dospeli'!$B:$AA,COLUMN('Vysledky kontrol dospeli'!D196)-1,FALSE)</f>
        <v>0</v>
      </c>
      <c r="P141">
        <f>VLOOKUP($A141,'Vysledky kontrol dospeli'!$B:$AA,COLUMN('Vysledky kontrol dospeli'!E196)-1,FALSE)</f>
        <v>60</v>
      </c>
      <c r="Q141">
        <f>VLOOKUP($A141,'Vysledky kontrol dospeli'!$B:$AA,COLUMN('Vysledky kontrol dospeli'!F196)-1,FALSE)</f>
        <v>0</v>
      </c>
      <c r="R141">
        <f>VLOOKUP($A141,'Vysledky kontrol dospeli'!$B:$AA,COLUMN('Vysledky kontrol dospeli'!G196)-1,FALSE)</f>
        <v>0</v>
      </c>
      <c r="S141">
        <f>VLOOKUP($A141,'Vysledky kontrol dospeli'!$B:$AA,COLUMN('Vysledky kontrol dospeli'!H196)-1,FALSE)</f>
        <v>0</v>
      </c>
      <c r="T141">
        <f>VLOOKUP($A141,'Vysledky kontrol dospeli'!$B:$AA,COLUMN('Vysledky kontrol dospeli'!I196)-1,FALSE)</f>
        <v>70</v>
      </c>
      <c r="U141">
        <f>VLOOKUP($A141,'Vysledky kontrol dospeli'!$B:$AA,COLUMN('Vysledky kontrol dospeli'!J196)-1,FALSE)</f>
        <v>0</v>
      </c>
      <c r="V141">
        <f>VLOOKUP($A141,'Vysledky kontrol dospeli'!$B:$AA,COLUMN('Vysledky kontrol dospeli'!K196)-1,FALSE)</f>
        <v>0</v>
      </c>
      <c r="W141">
        <f>VLOOKUP($A141,'Vysledky kontrol dospeli'!$B:$AA,COLUMN('Vysledky kontrol dospeli'!L196)-1,FALSE)</f>
        <v>0</v>
      </c>
      <c r="X141">
        <f>VLOOKUP($A141,'Vysledky kontrol dospeli'!$B:$AA,COLUMN('Vysledky kontrol dospeli'!M196)-1,FALSE)</f>
        <v>0</v>
      </c>
      <c r="Y141">
        <f>VLOOKUP($A141,'Vysledky kontrol dospeli'!$B:$AA,COLUMN('Vysledky kontrol dospeli'!N196)-1,FALSE)</f>
        <v>0</v>
      </c>
      <c r="Z141">
        <f>VLOOKUP($A141,'Vysledky kontrol dospeli'!$B:$AA,COLUMN('Vysledky kontrol dospeli'!O196)-1,FALSE)</f>
        <v>0</v>
      </c>
      <c r="AA141">
        <f>VLOOKUP($A141,'Vysledky kontrol dospeli'!$B:$AA,COLUMN('Vysledky kontrol dospeli'!P196)-1,FALSE)</f>
        <v>0</v>
      </c>
      <c r="AB141">
        <f>VLOOKUP($A141,'Vysledky kontrol dospeli'!$B:$AA,COLUMN('Vysledky kontrol dospeli'!Q196)-1,FALSE)</f>
        <v>0</v>
      </c>
      <c r="AC141">
        <f>VLOOKUP($A141,'Vysledky kontrol dospeli'!$B:$AA,COLUMN('Vysledky kontrol dospeli'!R196)-1,FALSE)</f>
        <v>0</v>
      </c>
      <c r="AD141">
        <f>VLOOKUP($A141,'Vysledky kontrol dospeli'!$B:$AA,COLUMN('Vysledky kontrol dospeli'!S196)-1,FALSE)</f>
        <v>0</v>
      </c>
      <c r="AE141">
        <f>VLOOKUP($A141,'Vysledky kontrol dospeli'!$B:$AA,COLUMN('Vysledky kontrol dospeli'!T196)-1,FALSE)</f>
        <v>30</v>
      </c>
      <c r="AF141">
        <f>VLOOKUP($A141,'Vysledky kontrol dospeli'!$B:$AA,COLUMN('Vysledky kontrol dospeli'!U196)-1,FALSE)</f>
        <v>0</v>
      </c>
      <c r="AG141">
        <f>VLOOKUP($A141,'Vysledky kontrol dospeli'!$B:$AA,COLUMN('Vysledky kontrol dospeli'!V196)-1,FALSE)</f>
        <v>0</v>
      </c>
      <c r="AH141">
        <f>VLOOKUP($A141,'Vysledky kontrol dospeli'!$B:$AA,COLUMN('Vysledky kontrol dospeli'!W196)-1,FALSE)</f>
        <v>10</v>
      </c>
      <c r="AI141">
        <f>VLOOKUP($A141,'Vysledky kontrol dospeli'!$B:$AA,COLUMN('Vysledky kontrol dospeli'!X196)-1,FALSE)</f>
        <v>10</v>
      </c>
      <c r="AJ141">
        <f>VLOOKUP($A141,'Vysledky kontrol dospeli'!$B:$AA,COLUMN('Vysledky kontrol dospeli'!Y196)-1,FALSE)</f>
        <v>0</v>
      </c>
      <c r="AK141">
        <f>VLOOKUP($A141,'Vysledky kontrol dospeli'!$B:$AA,COLUMN('Vysledky kontrol dospeli'!Z196)-1,FALSE)</f>
        <v>0</v>
      </c>
      <c r="AL141">
        <f>VLOOKUP($A141,'Vysledky kontrol dospeli'!$B:$AA,COLUMN('Vysledky kontrol dospeli'!AA196)-1,FALSE)</f>
        <v>0</v>
      </c>
    </row>
  </sheetData>
  <sortState ref="A2:AL141">
    <sortCondition ref="H2:H141"/>
    <sortCondition descending="1" ref="L2:L141"/>
    <sortCondition ref="I2:I14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M23"/>
  <sheetViews>
    <sheetView workbookViewId="0"/>
  </sheetViews>
  <sheetFormatPr defaultColWidth="8.7109375" defaultRowHeight="15" x14ac:dyDescent="0.25"/>
  <cols>
    <col min="1" max="1" width="14" style="39" customWidth="1"/>
    <col min="2" max="2" width="13.85546875" style="39" customWidth="1"/>
    <col min="3" max="3" width="11.7109375" style="39" customWidth="1"/>
    <col min="4" max="4" width="17.28515625" style="39" bestFit="1" customWidth="1"/>
    <col min="5" max="5" width="11.7109375" style="39" customWidth="1"/>
    <col min="6" max="6" width="21.140625" style="39" bestFit="1" customWidth="1"/>
    <col min="7" max="7" width="17.42578125" style="39" bestFit="1" customWidth="1"/>
    <col min="8" max="8" width="23" style="39" bestFit="1" customWidth="1"/>
    <col min="9" max="9" width="19.140625" style="39" bestFit="1" customWidth="1"/>
    <col min="10" max="10" width="19.28515625" style="39" bestFit="1" customWidth="1"/>
    <col min="11" max="11" width="15.42578125" style="39" bestFit="1" customWidth="1"/>
    <col min="12" max="12" width="16.85546875" style="39" bestFit="1" customWidth="1"/>
    <col min="13" max="13" width="17.85546875" style="39" customWidth="1"/>
    <col min="14" max="16384" width="8.7109375" style="39"/>
  </cols>
  <sheetData>
    <row r="1" spans="1:13" x14ac:dyDescent="0.25">
      <c r="A1" s="40" t="s">
        <v>68</v>
      </c>
      <c r="B1" s="40" t="s">
        <v>69</v>
      </c>
      <c r="C1" s="41" t="s">
        <v>916</v>
      </c>
      <c r="D1" s="41" t="s">
        <v>917</v>
      </c>
      <c r="E1" s="41" t="s">
        <v>419</v>
      </c>
      <c r="F1" s="42" t="s">
        <v>921</v>
      </c>
      <c r="G1" s="41" t="s">
        <v>922</v>
      </c>
      <c r="H1" s="42" t="s">
        <v>923</v>
      </c>
      <c r="I1" s="41" t="s">
        <v>924</v>
      </c>
      <c r="J1" s="42" t="s">
        <v>925</v>
      </c>
      <c r="K1" s="41" t="s">
        <v>926</v>
      </c>
      <c r="L1" s="41" t="s">
        <v>927</v>
      </c>
      <c r="M1" s="41" t="s">
        <v>928</v>
      </c>
    </row>
    <row r="2" spans="1:13" x14ac:dyDescent="0.25">
      <c r="A2" s="44" t="s">
        <v>239</v>
      </c>
      <c r="B2" s="44" t="s">
        <v>223</v>
      </c>
      <c r="C2" s="45" t="s">
        <v>1236</v>
      </c>
      <c r="D2" s="45"/>
      <c r="E2" s="45" t="s">
        <v>1272</v>
      </c>
      <c r="F2" s="47">
        <v>1</v>
      </c>
      <c r="G2" s="48">
        <v>20</v>
      </c>
      <c r="H2" s="48">
        <v>7</v>
      </c>
      <c r="I2" s="48">
        <v>14</v>
      </c>
      <c r="J2" s="48"/>
      <c r="K2" s="48"/>
      <c r="L2" s="48">
        <f>G2+I2+K2</f>
        <v>34</v>
      </c>
      <c r="M2" s="46">
        <v>1</v>
      </c>
    </row>
    <row r="3" spans="1:13" x14ac:dyDescent="0.25">
      <c r="A3" s="44" t="s">
        <v>144</v>
      </c>
      <c r="B3" s="44" t="s">
        <v>1051</v>
      </c>
      <c r="C3" s="45" t="s">
        <v>1241</v>
      </c>
      <c r="D3" s="45" t="s">
        <v>1192</v>
      </c>
      <c r="E3" s="45" t="s">
        <v>1274</v>
      </c>
      <c r="F3" s="47">
        <v>5</v>
      </c>
      <c r="G3" s="48">
        <v>16</v>
      </c>
      <c r="H3" s="48">
        <v>6</v>
      </c>
      <c r="I3" s="48">
        <v>15</v>
      </c>
      <c r="J3" s="48"/>
      <c r="K3" s="48"/>
      <c r="L3" s="48">
        <f>G3+I3+K3</f>
        <v>31</v>
      </c>
      <c r="M3" s="46">
        <v>2</v>
      </c>
    </row>
    <row r="4" spans="1:13" x14ac:dyDescent="0.25">
      <c r="A4" s="44" t="s">
        <v>735</v>
      </c>
      <c r="B4" s="44" t="s">
        <v>1273</v>
      </c>
      <c r="C4" s="45" t="s">
        <v>1191</v>
      </c>
      <c r="D4" s="45" t="s">
        <v>705</v>
      </c>
      <c r="E4" s="45" t="s">
        <v>1274</v>
      </c>
      <c r="F4" s="47">
        <v>1</v>
      </c>
      <c r="G4" s="48">
        <v>20</v>
      </c>
      <c r="H4" s="48"/>
      <c r="I4" s="48"/>
      <c r="J4" s="48"/>
      <c r="K4" s="48"/>
      <c r="L4" s="48">
        <f>G4+I4+K4</f>
        <v>20</v>
      </c>
      <c r="M4" s="46">
        <v>3</v>
      </c>
    </row>
    <row r="5" spans="1:13" x14ac:dyDescent="0.25">
      <c r="A5" s="44" t="s">
        <v>223</v>
      </c>
      <c r="B5" s="44" t="s">
        <v>224</v>
      </c>
      <c r="C5" s="45" t="s">
        <v>1241</v>
      </c>
      <c r="D5" s="45" t="s">
        <v>742</v>
      </c>
      <c r="E5" s="45" t="s">
        <v>1274</v>
      </c>
      <c r="F5" s="47">
        <v>2</v>
      </c>
      <c r="G5" s="48">
        <v>19</v>
      </c>
      <c r="H5" s="48">
        <v>27</v>
      </c>
      <c r="I5" s="48">
        <v>1</v>
      </c>
      <c r="J5" s="48"/>
      <c r="K5" s="48"/>
      <c r="L5" s="48">
        <f>G5+I5+K5</f>
        <v>20</v>
      </c>
      <c r="M5" s="46">
        <v>3</v>
      </c>
    </row>
    <row r="6" spans="1:13" x14ac:dyDescent="0.25">
      <c r="A6" s="44" t="s">
        <v>198</v>
      </c>
      <c r="B6" s="44" t="s">
        <v>126</v>
      </c>
      <c r="C6" s="45" t="s">
        <v>1236</v>
      </c>
      <c r="D6" s="45"/>
      <c r="E6" s="45" t="s">
        <v>1272</v>
      </c>
      <c r="F6" s="47">
        <v>2</v>
      </c>
      <c r="G6" s="48">
        <v>19</v>
      </c>
      <c r="H6" s="48"/>
      <c r="I6" s="48"/>
      <c r="J6" s="48"/>
      <c r="K6" s="48"/>
      <c r="L6" s="48">
        <f>G6+I6+K6</f>
        <v>19</v>
      </c>
      <c r="M6" s="46">
        <v>5</v>
      </c>
    </row>
    <row r="7" spans="1:13" x14ac:dyDescent="0.25">
      <c r="A7" s="44" t="s">
        <v>1015</v>
      </c>
      <c r="B7" s="44" t="s">
        <v>145</v>
      </c>
      <c r="C7" s="45" t="s">
        <v>1240</v>
      </c>
      <c r="D7" s="45"/>
      <c r="E7" s="45" t="s">
        <v>1272</v>
      </c>
      <c r="F7" s="47">
        <v>3</v>
      </c>
      <c r="G7" s="48">
        <v>18</v>
      </c>
      <c r="H7" s="48"/>
      <c r="I7" s="48"/>
      <c r="J7" s="48"/>
      <c r="K7" s="48"/>
      <c r="L7" s="48">
        <f>G7+I7+K7</f>
        <v>18</v>
      </c>
      <c r="M7" s="46">
        <v>6</v>
      </c>
    </row>
    <row r="8" spans="1:13" x14ac:dyDescent="0.25">
      <c r="A8" s="49" t="s">
        <v>1072</v>
      </c>
      <c r="B8" s="49" t="s">
        <v>243</v>
      </c>
      <c r="C8" s="50" t="s">
        <v>1238</v>
      </c>
      <c r="D8" s="50" t="s">
        <v>1073</v>
      </c>
      <c r="E8" s="50" t="s">
        <v>1274</v>
      </c>
      <c r="F8" s="47">
        <v>3</v>
      </c>
      <c r="G8" s="49">
        <v>18</v>
      </c>
      <c r="H8" s="48"/>
      <c r="I8" s="48"/>
      <c r="J8" s="49"/>
      <c r="K8" s="49"/>
      <c r="L8" s="48">
        <f>G8+I8+K8</f>
        <v>18</v>
      </c>
      <c r="M8" s="46">
        <v>6</v>
      </c>
    </row>
    <row r="9" spans="1:13" x14ac:dyDescent="0.25">
      <c r="A9" s="49" t="s">
        <v>1104</v>
      </c>
      <c r="B9" s="49" t="s">
        <v>205</v>
      </c>
      <c r="C9" s="50" t="s">
        <v>1254</v>
      </c>
      <c r="D9" s="50"/>
      <c r="E9" s="50" t="s">
        <v>1272</v>
      </c>
      <c r="F9" s="47">
        <v>4</v>
      </c>
      <c r="G9" s="49">
        <v>17</v>
      </c>
      <c r="H9" s="48"/>
      <c r="I9" s="48"/>
      <c r="J9" s="49"/>
      <c r="K9" s="49"/>
      <c r="L9" s="48">
        <f>G9+I9+K9</f>
        <v>17</v>
      </c>
      <c r="M9" s="46">
        <v>8</v>
      </c>
    </row>
    <row r="10" spans="1:13" x14ac:dyDescent="0.25">
      <c r="A10" s="44" t="s">
        <v>877</v>
      </c>
      <c r="B10" s="44" t="s">
        <v>433</v>
      </c>
      <c r="C10" s="45" t="s">
        <v>1241</v>
      </c>
      <c r="D10" s="45"/>
      <c r="E10" s="45" t="s">
        <v>1274</v>
      </c>
      <c r="F10" s="47">
        <v>4</v>
      </c>
      <c r="G10" s="48">
        <v>17</v>
      </c>
      <c r="H10" s="48"/>
      <c r="I10" s="48"/>
      <c r="J10" s="48"/>
      <c r="K10" s="48"/>
      <c r="L10" s="48">
        <f>G10+I10+K10</f>
        <v>17</v>
      </c>
      <c r="M10" s="46">
        <v>8</v>
      </c>
    </row>
    <row r="11" spans="1:13" x14ac:dyDescent="0.25">
      <c r="A11" s="49" t="s">
        <v>1275</v>
      </c>
      <c r="B11" s="49" t="s">
        <v>1276</v>
      </c>
      <c r="C11" s="50" t="s">
        <v>1254</v>
      </c>
      <c r="D11" s="50"/>
      <c r="E11" s="50" t="s">
        <v>1272</v>
      </c>
      <c r="F11" s="47">
        <v>5</v>
      </c>
      <c r="G11" s="49">
        <v>16</v>
      </c>
      <c r="H11" s="48"/>
      <c r="I11" s="48"/>
      <c r="J11" s="49"/>
      <c r="K11" s="49"/>
      <c r="L11" s="48">
        <f>G11+I11+K11</f>
        <v>16</v>
      </c>
      <c r="M11" s="46">
        <v>10</v>
      </c>
    </row>
    <row r="12" spans="1:13" x14ac:dyDescent="0.25">
      <c r="A12" s="44" t="s">
        <v>242</v>
      </c>
      <c r="B12" s="44" t="s">
        <v>243</v>
      </c>
      <c r="C12" s="45" t="s">
        <v>1247</v>
      </c>
      <c r="D12" s="45" t="s">
        <v>235</v>
      </c>
      <c r="E12" s="45" t="s">
        <v>1274</v>
      </c>
      <c r="F12" s="47">
        <v>6</v>
      </c>
      <c r="G12" s="48">
        <v>15</v>
      </c>
      <c r="H12" s="48">
        <v>24</v>
      </c>
      <c r="I12" s="48">
        <v>1</v>
      </c>
      <c r="J12" s="48"/>
      <c r="K12" s="48"/>
      <c r="L12" s="48">
        <f>G12+I12+K12</f>
        <v>16</v>
      </c>
      <c r="M12" s="46">
        <v>10</v>
      </c>
    </row>
    <row r="13" spans="1:13" x14ac:dyDescent="0.25">
      <c r="A13" s="44" t="s">
        <v>146</v>
      </c>
      <c r="B13" s="44" t="s">
        <v>162</v>
      </c>
      <c r="C13" s="45" t="s">
        <v>1254</v>
      </c>
      <c r="D13" s="45"/>
      <c r="E13" s="45" t="s">
        <v>1272</v>
      </c>
      <c r="F13" s="47">
        <v>6</v>
      </c>
      <c r="G13" s="48">
        <v>15</v>
      </c>
      <c r="H13" s="48"/>
      <c r="I13" s="48"/>
      <c r="J13" s="48"/>
      <c r="K13" s="48"/>
      <c r="L13" s="48">
        <f>G13+I13+K13</f>
        <v>15</v>
      </c>
      <c r="M13" s="46">
        <v>12</v>
      </c>
    </row>
    <row r="14" spans="1:13" x14ac:dyDescent="0.25">
      <c r="A14" s="44" t="s">
        <v>1141</v>
      </c>
      <c r="B14" s="44" t="s">
        <v>462</v>
      </c>
      <c r="C14" s="45" t="s">
        <v>1240</v>
      </c>
      <c r="D14" s="45" t="s">
        <v>1154</v>
      </c>
      <c r="E14" s="45" t="s">
        <v>1272</v>
      </c>
      <c r="F14" s="47">
        <v>7</v>
      </c>
      <c r="G14" s="48">
        <v>14</v>
      </c>
      <c r="H14" s="48"/>
      <c r="I14" s="48"/>
      <c r="J14" s="48"/>
      <c r="K14" s="48"/>
      <c r="L14" s="48">
        <f>G14+I14+K14</f>
        <v>14</v>
      </c>
      <c r="M14" s="46">
        <v>13</v>
      </c>
    </row>
    <row r="15" spans="1:13" x14ac:dyDescent="0.25">
      <c r="A15" s="44" t="s">
        <v>1277</v>
      </c>
      <c r="B15" s="44" t="s">
        <v>224</v>
      </c>
      <c r="C15" s="45" t="s">
        <v>1191</v>
      </c>
      <c r="D15" s="45"/>
      <c r="E15" s="45" t="s">
        <v>1274</v>
      </c>
      <c r="F15" s="47">
        <v>7</v>
      </c>
      <c r="G15" s="48">
        <v>14</v>
      </c>
      <c r="H15" s="48"/>
      <c r="I15" s="48"/>
      <c r="J15" s="48"/>
      <c r="K15" s="48"/>
      <c r="L15" s="48">
        <f>G15+I15+K15</f>
        <v>14</v>
      </c>
      <c r="M15" s="46">
        <v>13</v>
      </c>
    </row>
    <row r="16" spans="1:13" x14ac:dyDescent="0.25">
      <c r="A16" s="44" t="s">
        <v>1278</v>
      </c>
      <c r="B16" s="44" t="s">
        <v>112</v>
      </c>
      <c r="C16" s="45" t="s">
        <v>1259</v>
      </c>
      <c r="D16" s="45" t="s">
        <v>1279</v>
      </c>
      <c r="E16" s="45" t="s">
        <v>1272</v>
      </c>
      <c r="F16" s="47">
        <v>8</v>
      </c>
      <c r="G16" s="48">
        <v>13</v>
      </c>
      <c r="H16" s="48"/>
      <c r="I16" s="48"/>
      <c r="J16" s="48"/>
      <c r="K16" s="48"/>
      <c r="L16" s="48">
        <f>G16+I16+K16</f>
        <v>13</v>
      </c>
      <c r="M16" s="46">
        <v>15</v>
      </c>
    </row>
    <row r="17" spans="1:13" x14ac:dyDescent="0.25">
      <c r="A17" s="44" t="s">
        <v>427</v>
      </c>
      <c r="B17" s="44" t="s">
        <v>1280</v>
      </c>
      <c r="C17" s="45" t="s">
        <v>1247</v>
      </c>
      <c r="D17" s="45"/>
      <c r="E17" s="45" t="s">
        <v>1274</v>
      </c>
      <c r="F17" s="47">
        <v>8</v>
      </c>
      <c r="G17" s="48">
        <v>13</v>
      </c>
      <c r="H17" s="48"/>
      <c r="I17" s="48"/>
      <c r="J17" s="48"/>
      <c r="K17" s="48"/>
      <c r="L17" s="48">
        <f>G17+I17+K17</f>
        <v>13</v>
      </c>
      <c r="M17" s="46">
        <v>15</v>
      </c>
    </row>
    <row r="18" spans="1:13" x14ac:dyDescent="0.25">
      <c r="A18" s="44" t="s">
        <v>709</v>
      </c>
      <c r="B18" s="44" t="s">
        <v>205</v>
      </c>
      <c r="C18" s="45" t="s">
        <v>1268</v>
      </c>
      <c r="D18" s="45"/>
      <c r="E18" s="45" t="s">
        <v>1272</v>
      </c>
      <c r="F18" s="47">
        <v>9</v>
      </c>
      <c r="G18" s="48">
        <v>12</v>
      </c>
      <c r="H18" s="48"/>
      <c r="I18" s="48"/>
      <c r="J18" s="48"/>
      <c r="K18" s="48"/>
      <c r="L18" s="48">
        <f>G18+I18+K18</f>
        <v>12</v>
      </c>
      <c r="M18" s="46">
        <v>17</v>
      </c>
    </row>
    <row r="19" spans="1:13" x14ac:dyDescent="0.25">
      <c r="A19" s="44" t="s">
        <v>1042</v>
      </c>
      <c r="B19" s="44" t="s">
        <v>147</v>
      </c>
      <c r="C19" s="45" t="s">
        <v>1238</v>
      </c>
      <c r="D19" s="45" t="s">
        <v>1044</v>
      </c>
      <c r="E19" s="45" t="s">
        <v>1274</v>
      </c>
      <c r="F19" s="47">
        <v>9</v>
      </c>
      <c r="G19" s="48">
        <v>12</v>
      </c>
      <c r="H19" s="48"/>
      <c r="I19" s="48"/>
      <c r="J19" s="48"/>
      <c r="K19" s="48"/>
      <c r="L19" s="48">
        <f>G19+I19+K19</f>
        <v>12</v>
      </c>
      <c r="M19" s="46">
        <v>17</v>
      </c>
    </row>
    <row r="20" spans="1:13" x14ac:dyDescent="0.25">
      <c r="A20" s="44" t="s">
        <v>237</v>
      </c>
      <c r="B20" s="44" t="s">
        <v>195</v>
      </c>
      <c r="C20" s="45" t="s">
        <v>1240</v>
      </c>
      <c r="D20" s="45" t="s">
        <v>1095</v>
      </c>
      <c r="E20" s="45" t="s">
        <v>1272</v>
      </c>
      <c r="F20" s="47">
        <v>10</v>
      </c>
      <c r="G20" s="48">
        <v>11</v>
      </c>
      <c r="H20" s="48">
        <v>19</v>
      </c>
      <c r="I20" s="48">
        <v>1</v>
      </c>
      <c r="J20" s="48"/>
      <c r="K20" s="48"/>
      <c r="L20" s="48">
        <f>G20+I20+K20</f>
        <v>12</v>
      </c>
      <c r="M20" s="46">
        <v>17</v>
      </c>
    </row>
    <row r="21" spans="1:13" x14ac:dyDescent="0.25">
      <c r="A21" s="44" t="s">
        <v>1141</v>
      </c>
      <c r="B21" s="44" t="s">
        <v>205</v>
      </c>
      <c r="C21" s="45" t="s">
        <v>1241</v>
      </c>
      <c r="D21" s="45" t="s">
        <v>1154</v>
      </c>
      <c r="E21" s="45" t="s">
        <v>1274</v>
      </c>
      <c r="F21" s="47">
        <v>10</v>
      </c>
      <c r="G21" s="48">
        <v>11</v>
      </c>
      <c r="H21" s="48"/>
      <c r="I21" s="48"/>
      <c r="J21" s="48"/>
      <c r="K21" s="48"/>
      <c r="L21" s="48">
        <f>G21+I21+K21</f>
        <v>11</v>
      </c>
      <c r="M21" s="46">
        <v>20</v>
      </c>
    </row>
    <row r="22" spans="1:13" x14ac:dyDescent="0.25">
      <c r="A22" s="49" t="s">
        <v>709</v>
      </c>
      <c r="B22" s="49" t="s">
        <v>223</v>
      </c>
      <c r="C22" s="50" t="s">
        <v>1268</v>
      </c>
      <c r="D22" s="50"/>
      <c r="E22" s="50" t="s">
        <v>1272</v>
      </c>
      <c r="F22" s="47">
        <v>11</v>
      </c>
      <c r="G22" s="49">
        <v>10</v>
      </c>
      <c r="H22" s="48"/>
      <c r="I22" s="48"/>
      <c r="J22" s="49"/>
      <c r="K22" s="49"/>
      <c r="L22" s="48">
        <f>G22+I22+K22</f>
        <v>10</v>
      </c>
      <c r="M22" s="46">
        <v>21</v>
      </c>
    </row>
    <row r="23" spans="1:13" x14ac:dyDescent="0.25">
      <c r="A23" s="44" t="s">
        <v>857</v>
      </c>
      <c r="B23" s="44" t="s">
        <v>433</v>
      </c>
      <c r="C23" s="45" t="s">
        <v>1191</v>
      </c>
      <c r="D23" s="45"/>
      <c r="E23" s="45" t="s">
        <v>1274</v>
      </c>
      <c r="F23" s="47">
        <v>11</v>
      </c>
      <c r="G23" s="48">
        <v>10</v>
      </c>
      <c r="H23" s="48"/>
      <c r="I23" s="48"/>
      <c r="J23" s="48"/>
      <c r="K23" s="48"/>
      <c r="L23" s="48">
        <f>G23+I23+K23</f>
        <v>10</v>
      </c>
      <c r="M23" s="46">
        <v>21</v>
      </c>
    </row>
  </sheetData>
  <sheetProtection selectLockedCells="1" selectUnlockedCells="1"/>
  <autoFilter ref="A1:M1">
    <sortState ref="A2:M23">
      <sortCondition descending="1" ref="L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139"/>
  <sheetViews>
    <sheetView workbookViewId="0">
      <selection activeCell="A8" sqref="A8"/>
    </sheetView>
  </sheetViews>
  <sheetFormatPr defaultRowHeight="15" x14ac:dyDescent="0.25"/>
  <cols>
    <col min="1" max="1" width="18.5703125" bestFit="1" customWidth="1"/>
    <col min="16" max="16" width="13.28515625" bestFit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261</v>
      </c>
      <c r="F1" t="s">
        <v>262</v>
      </c>
      <c r="G1" t="s">
        <v>5</v>
      </c>
      <c r="H1" t="s">
        <v>263</v>
      </c>
      <c r="I1" t="s">
        <v>264</v>
      </c>
      <c r="J1" t="s">
        <v>6</v>
      </c>
      <c r="K1" t="s">
        <v>265</v>
      </c>
      <c r="L1" t="s">
        <v>266</v>
      </c>
      <c r="M1" t="s">
        <v>267</v>
      </c>
      <c r="N1" t="s">
        <v>268</v>
      </c>
      <c r="O1" t="s">
        <v>269</v>
      </c>
      <c r="P1" t="s">
        <v>7</v>
      </c>
      <c r="Q1" t="s">
        <v>8</v>
      </c>
      <c r="R1" t="s">
        <v>270</v>
      </c>
      <c r="S1" t="s">
        <v>271</v>
      </c>
      <c r="T1" t="s">
        <v>272</v>
      </c>
      <c r="U1" t="s">
        <v>273</v>
      </c>
      <c r="V1" t="s">
        <v>274</v>
      </c>
      <c r="W1" t="s">
        <v>275</v>
      </c>
      <c r="X1" t="s">
        <v>276</v>
      </c>
      <c r="Y1" t="s">
        <v>11</v>
      </c>
      <c r="Z1" t="s">
        <v>277</v>
      </c>
      <c r="AA1" t="s">
        <v>278</v>
      </c>
    </row>
    <row r="2" spans="1:27" x14ac:dyDescent="0.25">
      <c r="A2" t="s">
        <v>279</v>
      </c>
      <c r="B2">
        <v>1</v>
      </c>
      <c r="C2">
        <v>10</v>
      </c>
      <c r="E2">
        <v>60</v>
      </c>
      <c r="F2">
        <v>60</v>
      </c>
      <c r="G2">
        <v>40</v>
      </c>
      <c r="H2">
        <v>30</v>
      </c>
      <c r="I2">
        <v>70</v>
      </c>
      <c r="J2">
        <v>30</v>
      </c>
      <c r="L2">
        <v>10</v>
      </c>
      <c r="M2">
        <v>20</v>
      </c>
      <c r="N2">
        <v>30</v>
      </c>
      <c r="O2">
        <v>20</v>
      </c>
      <c r="P2">
        <v>20</v>
      </c>
      <c r="Q2">
        <v>10</v>
      </c>
      <c r="R2">
        <v>10</v>
      </c>
      <c r="S2">
        <v>20</v>
      </c>
      <c r="T2">
        <v>30</v>
      </c>
      <c r="U2">
        <v>10</v>
      </c>
      <c r="V2">
        <v>20</v>
      </c>
      <c r="W2">
        <v>10</v>
      </c>
      <c r="X2">
        <v>10</v>
      </c>
      <c r="AA2">
        <v>10</v>
      </c>
    </row>
    <row r="3" spans="1:27" x14ac:dyDescent="0.25">
      <c r="A3" t="s">
        <v>280</v>
      </c>
      <c r="B3">
        <v>2</v>
      </c>
      <c r="C3">
        <v>10</v>
      </c>
      <c r="E3">
        <v>60</v>
      </c>
      <c r="F3">
        <v>60</v>
      </c>
      <c r="G3">
        <v>40</v>
      </c>
      <c r="H3">
        <v>30</v>
      </c>
      <c r="I3">
        <v>70</v>
      </c>
      <c r="J3">
        <v>30</v>
      </c>
      <c r="L3">
        <v>10</v>
      </c>
      <c r="M3">
        <v>20</v>
      </c>
      <c r="N3">
        <v>30</v>
      </c>
      <c r="O3">
        <v>20</v>
      </c>
      <c r="Q3">
        <v>10</v>
      </c>
      <c r="W3">
        <v>10</v>
      </c>
      <c r="X3">
        <v>10</v>
      </c>
      <c r="Y3">
        <v>10</v>
      </c>
    </row>
    <row r="4" spans="1:27" x14ac:dyDescent="0.25">
      <c r="A4" t="s">
        <v>281</v>
      </c>
      <c r="B4">
        <v>3</v>
      </c>
      <c r="C4">
        <v>10</v>
      </c>
      <c r="E4">
        <v>60</v>
      </c>
      <c r="H4">
        <v>30</v>
      </c>
      <c r="I4">
        <v>70</v>
      </c>
      <c r="J4">
        <v>30</v>
      </c>
      <c r="P4">
        <v>20</v>
      </c>
      <c r="Q4">
        <v>10</v>
      </c>
      <c r="R4">
        <v>10</v>
      </c>
      <c r="S4">
        <v>20</v>
      </c>
      <c r="T4">
        <v>30</v>
      </c>
      <c r="W4">
        <v>10</v>
      </c>
      <c r="X4">
        <v>10</v>
      </c>
      <c r="Y4">
        <v>10</v>
      </c>
      <c r="Z4">
        <v>10</v>
      </c>
      <c r="AA4">
        <v>10</v>
      </c>
    </row>
    <row r="5" spans="1:27" x14ac:dyDescent="0.25">
      <c r="A5" t="s">
        <v>282</v>
      </c>
      <c r="B5">
        <v>4</v>
      </c>
      <c r="C5">
        <v>10</v>
      </c>
      <c r="E5">
        <v>60</v>
      </c>
      <c r="G5">
        <v>40</v>
      </c>
      <c r="H5">
        <v>30</v>
      </c>
      <c r="I5">
        <v>70</v>
      </c>
      <c r="J5">
        <v>30</v>
      </c>
      <c r="P5">
        <v>20</v>
      </c>
      <c r="Q5">
        <v>10</v>
      </c>
      <c r="R5">
        <v>10</v>
      </c>
      <c r="S5">
        <v>20</v>
      </c>
      <c r="T5">
        <v>30</v>
      </c>
      <c r="W5">
        <v>10</v>
      </c>
      <c r="X5">
        <v>10</v>
      </c>
      <c r="Y5">
        <v>10</v>
      </c>
      <c r="Z5">
        <v>10</v>
      </c>
    </row>
    <row r="6" spans="1:27" x14ac:dyDescent="0.25">
      <c r="A6" t="s">
        <v>313</v>
      </c>
      <c r="B6">
        <v>5</v>
      </c>
      <c r="C6">
        <v>10</v>
      </c>
      <c r="D6">
        <v>40</v>
      </c>
      <c r="F6">
        <v>60</v>
      </c>
      <c r="G6">
        <v>40</v>
      </c>
      <c r="H6">
        <v>30</v>
      </c>
      <c r="I6">
        <v>70</v>
      </c>
      <c r="J6">
        <v>30</v>
      </c>
      <c r="K6">
        <v>30</v>
      </c>
      <c r="L6">
        <v>10</v>
      </c>
      <c r="M6">
        <v>20</v>
      </c>
      <c r="N6">
        <v>30</v>
      </c>
      <c r="Q6">
        <v>10</v>
      </c>
      <c r="R6">
        <v>10</v>
      </c>
      <c r="S6">
        <v>20</v>
      </c>
      <c r="X6">
        <v>10</v>
      </c>
      <c r="Y6">
        <v>10</v>
      </c>
      <c r="AA6">
        <v>10</v>
      </c>
    </row>
    <row r="7" spans="1:27" x14ac:dyDescent="0.25">
      <c r="A7" t="s">
        <v>341</v>
      </c>
      <c r="B7">
        <v>6</v>
      </c>
      <c r="C7">
        <v>10</v>
      </c>
      <c r="D7">
        <v>40</v>
      </c>
      <c r="G7">
        <v>40</v>
      </c>
      <c r="H7">
        <v>30</v>
      </c>
      <c r="J7">
        <v>30</v>
      </c>
      <c r="K7">
        <v>30</v>
      </c>
      <c r="P7">
        <v>20</v>
      </c>
      <c r="Q7">
        <v>10</v>
      </c>
      <c r="R7">
        <v>10</v>
      </c>
      <c r="S7">
        <v>20</v>
      </c>
      <c r="W7">
        <v>10</v>
      </c>
      <c r="X7">
        <v>10</v>
      </c>
      <c r="Y7">
        <v>10</v>
      </c>
    </row>
    <row r="8" spans="1:27" x14ac:dyDescent="0.25">
      <c r="A8" t="s">
        <v>283</v>
      </c>
      <c r="B8">
        <v>7</v>
      </c>
      <c r="C8">
        <v>10</v>
      </c>
      <c r="D8">
        <v>40</v>
      </c>
      <c r="E8">
        <v>60</v>
      </c>
      <c r="F8">
        <v>60</v>
      </c>
      <c r="G8">
        <v>40</v>
      </c>
      <c r="H8">
        <v>30</v>
      </c>
      <c r="I8">
        <v>70</v>
      </c>
      <c r="J8">
        <v>30</v>
      </c>
      <c r="K8">
        <v>30</v>
      </c>
      <c r="L8">
        <v>10</v>
      </c>
      <c r="M8">
        <v>20</v>
      </c>
      <c r="N8">
        <v>30</v>
      </c>
      <c r="Q8">
        <v>10</v>
      </c>
      <c r="T8">
        <v>30</v>
      </c>
      <c r="U8">
        <v>10</v>
      </c>
      <c r="W8">
        <v>10</v>
      </c>
      <c r="X8">
        <v>10</v>
      </c>
      <c r="Y8">
        <v>10</v>
      </c>
    </row>
    <row r="9" spans="1:27" x14ac:dyDescent="0.25">
      <c r="A9" t="s">
        <v>353</v>
      </c>
      <c r="B9">
        <v>8</v>
      </c>
      <c r="C9">
        <v>10</v>
      </c>
      <c r="D9">
        <v>40</v>
      </c>
      <c r="F9">
        <v>60</v>
      </c>
      <c r="G9">
        <v>40</v>
      </c>
      <c r="H9">
        <v>30</v>
      </c>
      <c r="J9">
        <v>30</v>
      </c>
      <c r="K9">
        <v>30</v>
      </c>
      <c r="L9">
        <v>10</v>
      </c>
      <c r="M9">
        <v>20</v>
      </c>
      <c r="N9">
        <v>30</v>
      </c>
      <c r="O9">
        <v>20</v>
      </c>
      <c r="P9">
        <v>20</v>
      </c>
      <c r="Q9">
        <v>10</v>
      </c>
      <c r="R9">
        <v>10</v>
      </c>
      <c r="S9">
        <v>20</v>
      </c>
      <c r="X9">
        <v>10</v>
      </c>
      <c r="Y9">
        <v>10</v>
      </c>
      <c r="Z9">
        <v>10</v>
      </c>
    </row>
    <row r="10" spans="1:27" x14ac:dyDescent="0.25">
      <c r="A10" t="s">
        <v>284</v>
      </c>
      <c r="B10">
        <v>9</v>
      </c>
      <c r="C10">
        <v>10</v>
      </c>
      <c r="D10">
        <v>40</v>
      </c>
      <c r="E10">
        <v>60</v>
      </c>
      <c r="F10">
        <v>60</v>
      </c>
      <c r="H10">
        <v>30</v>
      </c>
      <c r="J10">
        <v>30</v>
      </c>
      <c r="K10">
        <v>30</v>
      </c>
      <c r="L10">
        <v>10</v>
      </c>
      <c r="M10">
        <v>20</v>
      </c>
      <c r="N10">
        <v>30</v>
      </c>
      <c r="O10">
        <v>20</v>
      </c>
      <c r="Q10">
        <v>10</v>
      </c>
      <c r="R10">
        <v>10</v>
      </c>
      <c r="S10">
        <v>20</v>
      </c>
      <c r="Z10">
        <v>10</v>
      </c>
      <c r="AA10">
        <v>10</v>
      </c>
    </row>
    <row r="11" spans="1:27" x14ac:dyDescent="0.25">
      <c r="A11" t="s">
        <v>374</v>
      </c>
      <c r="B11">
        <v>10</v>
      </c>
      <c r="C11">
        <v>10</v>
      </c>
      <c r="D11">
        <v>40</v>
      </c>
      <c r="E11">
        <v>60</v>
      </c>
      <c r="F11">
        <v>60</v>
      </c>
      <c r="G11">
        <v>40</v>
      </c>
      <c r="H11">
        <v>30</v>
      </c>
      <c r="I11">
        <v>70</v>
      </c>
      <c r="J11">
        <v>30</v>
      </c>
      <c r="K11">
        <v>30</v>
      </c>
      <c r="L11">
        <v>10</v>
      </c>
      <c r="M11">
        <v>20</v>
      </c>
      <c r="N11">
        <v>30</v>
      </c>
      <c r="O11">
        <v>20</v>
      </c>
      <c r="Q11">
        <v>10</v>
      </c>
      <c r="W11">
        <v>10</v>
      </c>
      <c r="X11">
        <v>10</v>
      </c>
      <c r="Y11">
        <v>10</v>
      </c>
    </row>
    <row r="12" spans="1:27" x14ac:dyDescent="0.25">
      <c r="A12" t="s">
        <v>53</v>
      </c>
      <c r="B12">
        <v>11</v>
      </c>
      <c r="C12">
        <v>10</v>
      </c>
      <c r="D12">
        <v>40</v>
      </c>
      <c r="F12">
        <v>60</v>
      </c>
      <c r="G12">
        <v>40</v>
      </c>
      <c r="H12">
        <v>30</v>
      </c>
      <c r="I12">
        <v>70</v>
      </c>
      <c r="J12">
        <v>30</v>
      </c>
      <c r="K12">
        <v>30</v>
      </c>
      <c r="L12">
        <v>10</v>
      </c>
      <c r="M12">
        <v>20</v>
      </c>
      <c r="O12">
        <v>20</v>
      </c>
      <c r="P12">
        <v>20</v>
      </c>
      <c r="Q12">
        <v>10</v>
      </c>
      <c r="R12">
        <v>10</v>
      </c>
      <c r="S12">
        <v>20</v>
      </c>
      <c r="W12">
        <v>10</v>
      </c>
      <c r="X12">
        <v>10</v>
      </c>
      <c r="Y12">
        <v>10</v>
      </c>
    </row>
    <row r="13" spans="1:27" x14ac:dyDescent="0.25">
      <c r="A13" t="s">
        <v>367</v>
      </c>
      <c r="B13">
        <v>12</v>
      </c>
      <c r="C13">
        <v>10</v>
      </c>
      <c r="D13">
        <v>40</v>
      </c>
      <c r="F13">
        <v>60</v>
      </c>
      <c r="G13">
        <v>40</v>
      </c>
      <c r="H13">
        <v>30</v>
      </c>
      <c r="J13">
        <v>30</v>
      </c>
      <c r="K13">
        <v>30</v>
      </c>
      <c r="L13">
        <v>10</v>
      </c>
      <c r="M13">
        <v>20</v>
      </c>
      <c r="N13">
        <v>30</v>
      </c>
      <c r="O13">
        <v>20</v>
      </c>
      <c r="P13">
        <v>20</v>
      </c>
      <c r="Q13">
        <v>10</v>
      </c>
      <c r="R13">
        <v>10</v>
      </c>
      <c r="W13">
        <v>10</v>
      </c>
      <c r="X13">
        <v>10</v>
      </c>
      <c r="Z13">
        <v>10</v>
      </c>
      <c r="AA13">
        <v>10</v>
      </c>
    </row>
    <row r="14" spans="1:27" x14ac:dyDescent="0.25">
      <c r="A14" t="s">
        <v>304</v>
      </c>
      <c r="B14">
        <v>13</v>
      </c>
      <c r="C14">
        <v>10</v>
      </c>
      <c r="D14">
        <v>40</v>
      </c>
      <c r="E14">
        <v>60</v>
      </c>
      <c r="H14">
        <v>30</v>
      </c>
      <c r="I14">
        <v>70</v>
      </c>
      <c r="J14">
        <v>30</v>
      </c>
      <c r="Q14">
        <v>10</v>
      </c>
      <c r="R14">
        <v>10</v>
      </c>
      <c r="S14">
        <v>20</v>
      </c>
      <c r="T14">
        <v>30</v>
      </c>
      <c r="W14">
        <v>10</v>
      </c>
      <c r="X14">
        <v>10</v>
      </c>
      <c r="Y14">
        <v>10</v>
      </c>
    </row>
    <row r="15" spans="1:27" x14ac:dyDescent="0.25">
      <c r="A15" t="s">
        <v>292</v>
      </c>
      <c r="B15">
        <v>14</v>
      </c>
      <c r="C15">
        <v>10</v>
      </c>
      <c r="E15">
        <v>60</v>
      </c>
      <c r="G15">
        <v>40</v>
      </c>
      <c r="H15">
        <v>30</v>
      </c>
      <c r="I15">
        <v>70</v>
      </c>
      <c r="P15">
        <v>20</v>
      </c>
      <c r="Q15">
        <v>10</v>
      </c>
      <c r="R15">
        <v>10</v>
      </c>
      <c r="S15">
        <v>20</v>
      </c>
      <c r="T15">
        <v>30</v>
      </c>
      <c r="U15">
        <v>10</v>
      </c>
      <c r="V15">
        <v>20</v>
      </c>
      <c r="X15">
        <v>10</v>
      </c>
      <c r="Z15">
        <v>10</v>
      </c>
      <c r="AA15">
        <v>10</v>
      </c>
    </row>
    <row r="16" spans="1:27" x14ac:dyDescent="0.25">
      <c r="A16" t="s">
        <v>295</v>
      </c>
      <c r="B16">
        <v>15</v>
      </c>
      <c r="C16">
        <v>10</v>
      </c>
      <c r="E16">
        <v>60</v>
      </c>
      <c r="G16">
        <v>40</v>
      </c>
      <c r="H16">
        <v>30</v>
      </c>
      <c r="I16">
        <v>70</v>
      </c>
      <c r="P16">
        <v>20</v>
      </c>
      <c r="Q16">
        <v>10</v>
      </c>
      <c r="R16">
        <v>10</v>
      </c>
      <c r="S16">
        <v>20</v>
      </c>
      <c r="T16">
        <v>30</v>
      </c>
      <c r="U16">
        <v>10</v>
      </c>
      <c r="V16">
        <v>20</v>
      </c>
      <c r="X16">
        <v>10</v>
      </c>
      <c r="AA16">
        <v>10</v>
      </c>
    </row>
    <row r="17" spans="1:27" x14ac:dyDescent="0.25">
      <c r="A17" t="s">
        <v>310</v>
      </c>
      <c r="B17">
        <v>16</v>
      </c>
      <c r="C17">
        <v>10</v>
      </c>
      <c r="D17">
        <v>40</v>
      </c>
      <c r="E17">
        <v>60</v>
      </c>
      <c r="G17">
        <v>40</v>
      </c>
      <c r="H17">
        <v>30</v>
      </c>
      <c r="I17">
        <v>70</v>
      </c>
      <c r="J17">
        <v>30</v>
      </c>
      <c r="Q17">
        <v>10</v>
      </c>
      <c r="R17">
        <v>10</v>
      </c>
      <c r="S17">
        <v>20</v>
      </c>
      <c r="T17">
        <v>30</v>
      </c>
      <c r="W17">
        <v>10</v>
      </c>
      <c r="X17">
        <v>10</v>
      </c>
      <c r="Y17">
        <v>10</v>
      </c>
      <c r="Z17">
        <v>10</v>
      </c>
    </row>
    <row r="18" spans="1:27" x14ac:dyDescent="0.25">
      <c r="A18" t="s">
        <v>319</v>
      </c>
      <c r="B18">
        <v>17</v>
      </c>
      <c r="C18">
        <v>10</v>
      </c>
      <c r="D18">
        <v>40</v>
      </c>
      <c r="F18">
        <v>60</v>
      </c>
      <c r="G18">
        <v>40</v>
      </c>
      <c r="I18">
        <v>70</v>
      </c>
      <c r="K18">
        <v>30</v>
      </c>
      <c r="L18">
        <v>10</v>
      </c>
      <c r="M18">
        <v>20</v>
      </c>
      <c r="N18">
        <v>30</v>
      </c>
      <c r="O18">
        <v>20</v>
      </c>
      <c r="W18">
        <v>10</v>
      </c>
      <c r="X18">
        <v>10</v>
      </c>
      <c r="AA18">
        <v>10</v>
      </c>
    </row>
    <row r="19" spans="1:27" x14ac:dyDescent="0.25">
      <c r="A19" t="s">
        <v>305</v>
      </c>
      <c r="B19">
        <v>18</v>
      </c>
      <c r="C19">
        <v>10</v>
      </c>
      <c r="F19">
        <v>60</v>
      </c>
      <c r="H19">
        <v>30</v>
      </c>
      <c r="J19">
        <v>30</v>
      </c>
      <c r="M19">
        <v>20</v>
      </c>
      <c r="N19">
        <v>30</v>
      </c>
      <c r="O19">
        <v>20</v>
      </c>
      <c r="P19">
        <v>20</v>
      </c>
    </row>
    <row r="20" spans="1:27" x14ac:dyDescent="0.25">
      <c r="A20" t="s">
        <v>340</v>
      </c>
      <c r="B20">
        <v>19</v>
      </c>
      <c r="C20">
        <v>10</v>
      </c>
      <c r="E20">
        <v>60</v>
      </c>
      <c r="F20">
        <v>60</v>
      </c>
      <c r="G20">
        <v>40</v>
      </c>
      <c r="H20">
        <v>30</v>
      </c>
      <c r="I20">
        <v>70</v>
      </c>
      <c r="J20">
        <v>30</v>
      </c>
      <c r="L20">
        <v>10</v>
      </c>
      <c r="M20">
        <v>20</v>
      </c>
      <c r="N20">
        <v>30</v>
      </c>
      <c r="O20">
        <v>20</v>
      </c>
      <c r="Q20">
        <v>10</v>
      </c>
      <c r="U20">
        <v>10</v>
      </c>
      <c r="V20">
        <v>20</v>
      </c>
      <c r="W20">
        <v>10</v>
      </c>
      <c r="X20">
        <v>10</v>
      </c>
      <c r="Z20">
        <v>10</v>
      </c>
      <c r="AA20">
        <v>10</v>
      </c>
    </row>
    <row r="21" spans="1:27" x14ac:dyDescent="0.25">
      <c r="A21" t="s">
        <v>413</v>
      </c>
      <c r="B21">
        <v>20</v>
      </c>
      <c r="C21">
        <v>10</v>
      </c>
      <c r="D21">
        <v>40</v>
      </c>
      <c r="E21">
        <v>60</v>
      </c>
      <c r="F21">
        <v>60</v>
      </c>
      <c r="G21">
        <v>40</v>
      </c>
      <c r="H21">
        <v>30</v>
      </c>
      <c r="I21">
        <v>70</v>
      </c>
      <c r="J21">
        <v>30</v>
      </c>
      <c r="K21">
        <v>30</v>
      </c>
      <c r="M21">
        <v>20</v>
      </c>
      <c r="N21">
        <v>30</v>
      </c>
      <c r="O21">
        <v>20</v>
      </c>
      <c r="P21">
        <v>20</v>
      </c>
      <c r="Q21">
        <v>10</v>
      </c>
      <c r="R21">
        <v>10</v>
      </c>
      <c r="S21">
        <v>20</v>
      </c>
      <c r="T21">
        <v>30</v>
      </c>
      <c r="W21">
        <v>10</v>
      </c>
      <c r="X21">
        <v>10</v>
      </c>
      <c r="Y21">
        <v>10</v>
      </c>
    </row>
    <row r="22" spans="1:27" x14ac:dyDescent="0.25">
      <c r="A22" t="s">
        <v>347</v>
      </c>
      <c r="B22">
        <v>21</v>
      </c>
      <c r="C22">
        <v>10</v>
      </c>
      <c r="D22">
        <v>40</v>
      </c>
      <c r="E22">
        <v>60</v>
      </c>
      <c r="F22">
        <v>60</v>
      </c>
      <c r="G22">
        <v>40</v>
      </c>
      <c r="H22">
        <v>30</v>
      </c>
      <c r="I22">
        <v>70</v>
      </c>
      <c r="J22">
        <v>30</v>
      </c>
      <c r="K22">
        <v>30</v>
      </c>
      <c r="L22">
        <v>10</v>
      </c>
      <c r="M22">
        <v>20</v>
      </c>
      <c r="N22">
        <v>30</v>
      </c>
      <c r="O22">
        <v>20</v>
      </c>
      <c r="P22">
        <v>20</v>
      </c>
      <c r="Q22">
        <v>10</v>
      </c>
      <c r="R22">
        <v>10</v>
      </c>
      <c r="S22">
        <v>20</v>
      </c>
      <c r="T22">
        <v>30</v>
      </c>
      <c r="U22">
        <v>10</v>
      </c>
      <c r="V22">
        <v>20</v>
      </c>
      <c r="W22">
        <v>10</v>
      </c>
      <c r="X22">
        <v>10</v>
      </c>
      <c r="Y22">
        <v>10</v>
      </c>
      <c r="Z22">
        <v>10</v>
      </c>
      <c r="AA22">
        <v>10</v>
      </c>
    </row>
    <row r="23" spans="1:27" x14ac:dyDescent="0.25">
      <c r="A23" t="s">
        <v>307</v>
      </c>
      <c r="B23">
        <v>22</v>
      </c>
      <c r="C23">
        <v>10</v>
      </c>
      <c r="E23">
        <v>60</v>
      </c>
      <c r="F23">
        <v>60</v>
      </c>
      <c r="G23">
        <v>40</v>
      </c>
      <c r="H23">
        <v>30</v>
      </c>
      <c r="I23">
        <v>70</v>
      </c>
      <c r="J23">
        <v>30</v>
      </c>
      <c r="L23">
        <v>10</v>
      </c>
      <c r="M23">
        <v>20</v>
      </c>
      <c r="N23">
        <v>30</v>
      </c>
      <c r="O23">
        <v>20</v>
      </c>
      <c r="P23">
        <v>20</v>
      </c>
      <c r="Q23">
        <v>10</v>
      </c>
      <c r="T23">
        <v>30</v>
      </c>
      <c r="U23">
        <v>10</v>
      </c>
      <c r="V23">
        <v>20</v>
      </c>
      <c r="W23">
        <v>10</v>
      </c>
      <c r="X23">
        <v>10</v>
      </c>
      <c r="Y23">
        <v>10</v>
      </c>
      <c r="AA23">
        <v>10</v>
      </c>
    </row>
    <row r="24" spans="1:27" x14ac:dyDescent="0.25">
      <c r="A24" t="s">
        <v>342</v>
      </c>
      <c r="B24">
        <v>23</v>
      </c>
      <c r="C24">
        <v>10</v>
      </c>
      <c r="D24">
        <v>40</v>
      </c>
      <c r="E24">
        <v>60</v>
      </c>
      <c r="F24">
        <v>60</v>
      </c>
      <c r="G24">
        <v>40</v>
      </c>
      <c r="H24">
        <v>30</v>
      </c>
      <c r="I24">
        <v>70</v>
      </c>
      <c r="J24">
        <v>30</v>
      </c>
      <c r="K24">
        <v>30</v>
      </c>
      <c r="L24">
        <v>10</v>
      </c>
      <c r="M24">
        <v>20</v>
      </c>
      <c r="R24">
        <v>10</v>
      </c>
      <c r="S24">
        <v>20</v>
      </c>
      <c r="T24">
        <v>30</v>
      </c>
      <c r="W24">
        <v>10</v>
      </c>
      <c r="X24">
        <v>10</v>
      </c>
      <c r="Z24">
        <v>10</v>
      </c>
      <c r="AA24">
        <v>10</v>
      </c>
    </row>
    <row r="25" spans="1:27" x14ac:dyDescent="0.25">
      <c r="A25" t="s">
        <v>382</v>
      </c>
      <c r="B25">
        <v>26</v>
      </c>
      <c r="C25">
        <v>10</v>
      </c>
      <c r="E25">
        <v>60</v>
      </c>
      <c r="F25">
        <v>60</v>
      </c>
      <c r="G25">
        <v>40</v>
      </c>
      <c r="H25">
        <v>30</v>
      </c>
      <c r="I25">
        <v>70</v>
      </c>
      <c r="J25">
        <v>30</v>
      </c>
      <c r="T25">
        <v>30</v>
      </c>
      <c r="W25">
        <v>10</v>
      </c>
      <c r="X25">
        <v>10</v>
      </c>
      <c r="Y25">
        <v>10</v>
      </c>
      <c r="Z25">
        <v>10</v>
      </c>
    </row>
    <row r="26" spans="1:27" x14ac:dyDescent="0.25">
      <c r="A26" t="s">
        <v>285</v>
      </c>
      <c r="B26">
        <v>27</v>
      </c>
      <c r="C26">
        <v>10</v>
      </c>
      <c r="D26">
        <v>40</v>
      </c>
      <c r="F26">
        <v>60</v>
      </c>
      <c r="G26">
        <v>40</v>
      </c>
      <c r="H26">
        <v>30</v>
      </c>
      <c r="I26">
        <v>70</v>
      </c>
      <c r="J26">
        <v>30</v>
      </c>
      <c r="K26">
        <v>30</v>
      </c>
      <c r="L26">
        <v>10</v>
      </c>
      <c r="M26">
        <v>20</v>
      </c>
      <c r="O26">
        <v>20</v>
      </c>
      <c r="P26">
        <v>20</v>
      </c>
      <c r="Q26">
        <v>10</v>
      </c>
      <c r="Y26">
        <v>10</v>
      </c>
    </row>
    <row r="27" spans="1:27" x14ac:dyDescent="0.25">
      <c r="A27" t="s">
        <v>309</v>
      </c>
      <c r="B27">
        <v>28</v>
      </c>
      <c r="C27">
        <v>10</v>
      </c>
      <c r="D27">
        <v>40</v>
      </c>
      <c r="F27">
        <v>60</v>
      </c>
      <c r="H27">
        <v>30</v>
      </c>
      <c r="J27">
        <v>30</v>
      </c>
      <c r="K27">
        <v>30</v>
      </c>
      <c r="L27">
        <v>10</v>
      </c>
      <c r="M27">
        <v>20</v>
      </c>
      <c r="N27">
        <v>30</v>
      </c>
      <c r="O27">
        <v>20</v>
      </c>
      <c r="P27">
        <v>20</v>
      </c>
      <c r="Q27">
        <v>10</v>
      </c>
    </row>
    <row r="28" spans="1:27" x14ac:dyDescent="0.25">
      <c r="A28" t="s">
        <v>358</v>
      </c>
      <c r="B28">
        <v>29</v>
      </c>
      <c r="C28">
        <v>10</v>
      </c>
      <c r="D28">
        <v>40</v>
      </c>
      <c r="E28">
        <v>60</v>
      </c>
      <c r="F28">
        <v>60</v>
      </c>
      <c r="G28">
        <v>40</v>
      </c>
      <c r="H28">
        <v>30</v>
      </c>
      <c r="I28">
        <v>70</v>
      </c>
      <c r="J28">
        <v>30</v>
      </c>
      <c r="K28">
        <v>30</v>
      </c>
      <c r="P28">
        <v>20</v>
      </c>
      <c r="Q28">
        <v>10</v>
      </c>
      <c r="R28">
        <v>10</v>
      </c>
      <c r="S28">
        <v>20</v>
      </c>
      <c r="T28">
        <v>30</v>
      </c>
      <c r="U28">
        <v>10</v>
      </c>
      <c r="V28">
        <v>20</v>
      </c>
      <c r="W28">
        <v>10</v>
      </c>
      <c r="X28">
        <v>10</v>
      </c>
      <c r="Y28">
        <v>10</v>
      </c>
      <c r="Z28">
        <v>10</v>
      </c>
      <c r="AA28">
        <v>10</v>
      </c>
    </row>
    <row r="29" spans="1:27" x14ac:dyDescent="0.25">
      <c r="A29" t="s">
        <v>312</v>
      </c>
      <c r="B29">
        <v>30</v>
      </c>
      <c r="C29">
        <v>10</v>
      </c>
      <c r="D29">
        <v>40</v>
      </c>
      <c r="E29">
        <v>60</v>
      </c>
      <c r="F29">
        <v>60</v>
      </c>
      <c r="G29">
        <v>40</v>
      </c>
      <c r="I29">
        <v>70</v>
      </c>
      <c r="K29">
        <v>30</v>
      </c>
      <c r="L29">
        <v>10</v>
      </c>
      <c r="M29">
        <v>20</v>
      </c>
      <c r="O29">
        <v>20</v>
      </c>
      <c r="R29">
        <v>10</v>
      </c>
      <c r="S29">
        <v>20</v>
      </c>
      <c r="W29">
        <v>10</v>
      </c>
      <c r="AA29">
        <v>10</v>
      </c>
    </row>
    <row r="30" spans="1:27" x14ac:dyDescent="0.25">
      <c r="A30" t="s">
        <v>296</v>
      </c>
      <c r="B30">
        <v>31</v>
      </c>
      <c r="C30">
        <v>10</v>
      </c>
      <c r="D30">
        <v>40</v>
      </c>
      <c r="E30">
        <v>60</v>
      </c>
      <c r="F30">
        <v>60</v>
      </c>
      <c r="G30">
        <v>40</v>
      </c>
      <c r="H30">
        <v>30</v>
      </c>
      <c r="J30">
        <v>30</v>
      </c>
      <c r="K30">
        <v>30</v>
      </c>
      <c r="L30">
        <v>10</v>
      </c>
      <c r="M30">
        <v>20</v>
      </c>
      <c r="N30">
        <v>30</v>
      </c>
      <c r="O30">
        <v>20</v>
      </c>
      <c r="P30">
        <v>20</v>
      </c>
      <c r="Q30">
        <v>10</v>
      </c>
      <c r="S30">
        <v>20</v>
      </c>
      <c r="W30">
        <v>10</v>
      </c>
      <c r="X30">
        <v>10</v>
      </c>
      <c r="Y30">
        <v>10</v>
      </c>
    </row>
    <row r="31" spans="1:27" x14ac:dyDescent="0.25">
      <c r="A31" t="s">
        <v>293</v>
      </c>
      <c r="B31">
        <v>32</v>
      </c>
      <c r="C31">
        <v>10</v>
      </c>
      <c r="E31">
        <v>60</v>
      </c>
      <c r="G31">
        <v>40</v>
      </c>
      <c r="J31">
        <v>30</v>
      </c>
      <c r="S31">
        <v>20</v>
      </c>
      <c r="T31">
        <v>30</v>
      </c>
      <c r="U31">
        <v>10</v>
      </c>
      <c r="V31">
        <v>20</v>
      </c>
      <c r="W31">
        <v>10</v>
      </c>
      <c r="X31">
        <v>10</v>
      </c>
    </row>
    <row r="32" spans="1:27" x14ac:dyDescent="0.25">
      <c r="A32" t="s">
        <v>297</v>
      </c>
      <c r="B32">
        <v>33</v>
      </c>
      <c r="C32">
        <v>10</v>
      </c>
      <c r="E32">
        <v>60</v>
      </c>
      <c r="G32">
        <v>40</v>
      </c>
      <c r="J32">
        <v>30</v>
      </c>
      <c r="S32">
        <v>20</v>
      </c>
      <c r="T32">
        <v>30</v>
      </c>
      <c r="U32">
        <v>10</v>
      </c>
      <c r="V32">
        <v>20</v>
      </c>
      <c r="W32">
        <v>10</v>
      </c>
      <c r="X32">
        <v>10</v>
      </c>
      <c r="AA32">
        <v>10</v>
      </c>
    </row>
    <row r="33" spans="1:27" x14ac:dyDescent="0.25">
      <c r="A33" t="s">
        <v>320</v>
      </c>
      <c r="B33">
        <v>34</v>
      </c>
      <c r="C33">
        <v>10</v>
      </c>
      <c r="E33">
        <v>60</v>
      </c>
      <c r="F33">
        <v>60</v>
      </c>
      <c r="G33">
        <v>40</v>
      </c>
      <c r="H33">
        <v>30</v>
      </c>
      <c r="I33">
        <v>70</v>
      </c>
      <c r="J33">
        <v>30</v>
      </c>
      <c r="M33">
        <v>20</v>
      </c>
      <c r="P33">
        <v>20</v>
      </c>
      <c r="R33">
        <v>10</v>
      </c>
      <c r="S33">
        <v>20</v>
      </c>
      <c r="T33">
        <v>30</v>
      </c>
      <c r="U33">
        <v>10</v>
      </c>
      <c r="V33">
        <v>20</v>
      </c>
      <c r="W33">
        <v>10</v>
      </c>
      <c r="X33">
        <v>10</v>
      </c>
      <c r="Y33">
        <v>10</v>
      </c>
    </row>
    <row r="34" spans="1:27" x14ac:dyDescent="0.25">
      <c r="A34" t="s">
        <v>52</v>
      </c>
      <c r="B34">
        <v>35</v>
      </c>
      <c r="C34">
        <v>10</v>
      </c>
      <c r="E34">
        <v>60</v>
      </c>
      <c r="F34">
        <v>60</v>
      </c>
      <c r="G34">
        <v>40</v>
      </c>
      <c r="H34">
        <v>30</v>
      </c>
      <c r="I34">
        <v>70</v>
      </c>
      <c r="J34">
        <v>30</v>
      </c>
      <c r="L34">
        <v>10</v>
      </c>
      <c r="M34">
        <v>20</v>
      </c>
      <c r="O34">
        <v>20</v>
      </c>
      <c r="P34">
        <v>20</v>
      </c>
      <c r="Q34">
        <v>10</v>
      </c>
      <c r="R34">
        <v>10</v>
      </c>
      <c r="S34">
        <v>20</v>
      </c>
      <c r="T34">
        <v>30</v>
      </c>
      <c r="W34">
        <v>10</v>
      </c>
      <c r="X34">
        <v>10</v>
      </c>
      <c r="Y34">
        <v>10</v>
      </c>
    </row>
    <row r="35" spans="1:27" x14ac:dyDescent="0.25">
      <c r="A35" t="s">
        <v>316</v>
      </c>
      <c r="B35">
        <v>36</v>
      </c>
      <c r="C35">
        <v>10</v>
      </c>
      <c r="F35">
        <v>60</v>
      </c>
      <c r="G35">
        <v>40</v>
      </c>
      <c r="H35">
        <v>30</v>
      </c>
      <c r="J35">
        <v>30</v>
      </c>
      <c r="L35">
        <v>10</v>
      </c>
      <c r="M35">
        <v>20</v>
      </c>
      <c r="N35">
        <v>30</v>
      </c>
      <c r="O35">
        <v>20</v>
      </c>
      <c r="P35">
        <v>20</v>
      </c>
      <c r="Q35">
        <v>10</v>
      </c>
      <c r="W35">
        <v>10</v>
      </c>
      <c r="X35">
        <v>10</v>
      </c>
      <c r="Z35">
        <v>10</v>
      </c>
    </row>
    <row r="36" spans="1:27" x14ac:dyDescent="0.25">
      <c r="A36" t="s">
        <v>370</v>
      </c>
      <c r="B36">
        <v>37</v>
      </c>
      <c r="C36">
        <v>10</v>
      </c>
      <c r="F36">
        <v>60</v>
      </c>
      <c r="G36">
        <v>40</v>
      </c>
      <c r="H36">
        <v>30</v>
      </c>
      <c r="I36">
        <v>70</v>
      </c>
      <c r="J36">
        <v>30</v>
      </c>
      <c r="L36">
        <v>10</v>
      </c>
      <c r="M36">
        <v>20</v>
      </c>
      <c r="O36">
        <v>20</v>
      </c>
      <c r="Q36">
        <v>10</v>
      </c>
      <c r="R36">
        <v>10</v>
      </c>
      <c r="S36">
        <v>20</v>
      </c>
      <c r="W36">
        <v>10</v>
      </c>
      <c r="X36">
        <v>10</v>
      </c>
      <c r="Y36">
        <v>10</v>
      </c>
    </row>
    <row r="37" spans="1:27" x14ac:dyDescent="0.25">
      <c r="A37" t="s">
        <v>344</v>
      </c>
      <c r="B37">
        <v>38</v>
      </c>
      <c r="C37">
        <v>10</v>
      </c>
      <c r="D37">
        <v>40</v>
      </c>
      <c r="E37">
        <v>60</v>
      </c>
      <c r="F37">
        <v>60</v>
      </c>
      <c r="G37">
        <v>40</v>
      </c>
      <c r="H37">
        <v>30</v>
      </c>
      <c r="I37">
        <v>70</v>
      </c>
      <c r="J37">
        <v>30</v>
      </c>
      <c r="K37">
        <v>30</v>
      </c>
      <c r="L37">
        <v>10</v>
      </c>
      <c r="M37">
        <v>20</v>
      </c>
      <c r="N37">
        <v>30</v>
      </c>
      <c r="O37">
        <v>20</v>
      </c>
      <c r="P37">
        <v>20</v>
      </c>
      <c r="Q37">
        <v>10</v>
      </c>
      <c r="R37">
        <v>10</v>
      </c>
      <c r="S37">
        <v>20</v>
      </c>
      <c r="T37">
        <v>30</v>
      </c>
      <c r="U37">
        <v>10</v>
      </c>
      <c r="V37">
        <v>20</v>
      </c>
      <c r="W37">
        <v>10</v>
      </c>
      <c r="X37">
        <v>10</v>
      </c>
      <c r="Y37">
        <v>10</v>
      </c>
      <c r="AA37">
        <v>10</v>
      </c>
    </row>
    <row r="38" spans="1:27" x14ac:dyDescent="0.25">
      <c r="A38" t="s">
        <v>324</v>
      </c>
      <c r="B38">
        <v>39</v>
      </c>
      <c r="C38">
        <v>10</v>
      </c>
      <c r="E38">
        <v>60</v>
      </c>
      <c r="H38">
        <v>30</v>
      </c>
      <c r="I38">
        <v>70</v>
      </c>
      <c r="J38">
        <v>30</v>
      </c>
      <c r="Q38">
        <v>10</v>
      </c>
      <c r="R38">
        <v>10</v>
      </c>
      <c r="S38">
        <v>20</v>
      </c>
      <c r="T38">
        <v>30</v>
      </c>
      <c r="U38">
        <v>10</v>
      </c>
      <c r="V38">
        <v>20</v>
      </c>
      <c r="Y38">
        <v>10</v>
      </c>
      <c r="Z38">
        <v>10</v>
      </c>
    </row>
    <row r="39" spans="1:27" x14ac:dyDescent="0.25">
      <c r="A39" t="s">
        <v>351</v>
      </c>
      <c r="B39">
        <v>40</v>
      </c>
      <c r="C39">
        <v>10</v>
      </c>
      <c r="D39">
        <v>40</v>
      </c>
      <c r="E39">
        <v>60</v>
      </c>
      <c r="F39">
        <v>60</v>
      </c>
      <c r="G39">
        <v>40</v>
      </c>
      <c r="H39">
        <v>30</v>
      </c>
      <c r="J39">
        <v>30</v>
      </c>
      <c r="K39">
        <v>30</v>
      </c>
      <c r="L39">
        <v>10</v>
      </c>
      <c r="M39">
        <v>20</v>
      </c>
      <c r="N39">
        <v>30</v>
      </c>
      <c r="O39">
        <v>20</v>
      </c>
      <c r="P39">
        <v>20</v>
      </c>
      <c r="Q39">
        <v>10</v>
      </c>
      <c r="R39">
        <v>10</v>
      </c>
      <c r="S39">
        <v>20</v>
      </c>
      <c r="T39">
        <v>30</v>
      </c>
      <c r="U39">
        <v>10</v>
      </c>
      <c r="V39">
        <v>20</v>
      </c>
      <c r="W39">
        <v>10</v>
      </c>
      <c r="X39">
        <v>10</v>
      </c>
      <c r="Y39">
        <v>10</v>
      </c>
      <c r="Z39">
        <v>10</v>
      </c>
      <c r="AA39">
        <v>10</v>
      </c>
    </row>
    <row r="40" spans="1:27" x14ac:dyDescent="0.25">
      <c r="A40" t="s">
        <v>286</v>
      </c>
      <c r="B40">
        <v>41</v>
      </c>
      <c r="C40">
        <v>10</v>
      </c>
      <c r="D40">
        <v>40</v>
      </c>
      <c r="E40">
        <v>60</v>
      </c>
      <c r="F40">
        <v>60</v>
      </c>
      <c r="G40">
        <v>40</v>
      </c>
      <c r="I40">
        <v>70</v>
      </c>
      <c r="J40">
        <v>30</v>
      </c>
      <c r="K40">
        <v>30</v>
      </c>
      <c r="L40">
        <v>10</v>
      </c>
      <c r="M40">
        <v>20</v>
      </c>
      <c r="O40">
        <v>20</v>
      </c>
      <c r="Q40">
        <v>10</v>
      </c>
      <c r="R40">
        <v>10</v>
      </c>
      <c r="S40">
        <v>20</v>
      </c>
      <c r="T40">
        <v>30</v>
      </c>
      <c r="U40">
        <v>10</v>
      </c>
      <c r="V40">
        <v>20</v>
      </c>
      <c r="W40">
        <v>10</v>
      </c>
      <c r="X40">
        <v>10</v>
      </c>
      <c r="Z40">
        <v>10</v>
      </c>
      <c r="AA40">
        <v>10</v>
      </c>
    </row>
    <row r="41" spans="1:27" x14ac:dyDescent="0.25">
      <c r="A41" t="s">
        <v>338</v>
      </c>
      <c r="B41">
        <v>42</v>
      </c>
      <c r="C41">
        <v>10</v>
      </c>
      <c r="D41">
        <v>40</v>
      </c>
      <c r="E41">
        <v>60</v>
      </c>
      <c r="H41">
        <v>30</v>
      </c>
      <c r="I41">
        <v>70</v>
      </c>
      <c r="J41">
        <v>30</v>
      </c>
      <c r="R41">
        <v>10</v>
      </c>
      <c r="S41">
        <v>20</v>
      </c>
      <c r="T41">
        <v>30</v>
      </c>
      <c r="U41">
        <v>10</v>
      </c>
      <c r="V41">
        <v>20</v>
      </c>
      <c r="W41">
        <v>10</v>
      </c>
      <c r="X41">
        <v>10</v>
      </c>
      <c r="Y41">
        <v>10</v>
      </c>
      <c r="Z41">
        <v>10</v>
      </c>
      <c r="AA41">
        <v>10</v>
      </c>
    </row>
    <row r="42" spans="1:27" x14ac:dyDescent="0.25">
      <c r="A42" t="s">
        <v>314</v>
      </c>
      <c r="B42">
        <v>43</v>
      </c>
      <c r="C42">
        <v>10</v>
      </c>
      <c r="E42">
        <v>60</v>
      </c>
      <c r="F42">
        <v>60</v>
      </c>
      <c r="G42">
        <v>40</v>
      </c>
      <c r="H42">
        <v>30</v>
      </c>
      <c r="I42">
        <v>70</v>
      </c>
      <c r="J42">
        <v>30</v>
      </c>
      <c r="P42">
        <v>20</v>
      </c>
      <c r="Q42">
        <v>10</v>
      </c>
      <c r="R42">
        <v>10</v>
      </c>
      <c r="S42">
        <v>20</v>
      </c>
      <c r="T42">
        <v>30</v>
      </c>
      <c r="W42">
        <v>10</v>
      </c>
      <c r="X42">
        <v>10</v>
      </c>
    </row>
    <row r="43" spans="1:27" x14ac:dyDescent="0.25">
      <c r="A43" t="s">
        <v>287</v>
      </c>
      <c r="B43">
        <v>44</v>
      </c>
      <c r="C43">
        <v>10</v>
      </c>
      <c r="E43">
        <v>60</v>
      </c>
      <c r="I43">
        <v>70</v>
      </c>
      <c r="J43">
        <v>30</v>
      </c>
      <c r="Q43">
        <v>10</v>
      </c>
      <c r="R43">
        <v>10</v>
      </c>
      <c r="S43">
        <v>20</v>
      </c>
      <c r="T43">
        <v>30</v>
      </c>
      <c r="U43">
        <v>10</v>
      </c>
      <c r="V43">
        <v>20</v>
      </c>
      <c r="W43">
        <v>10</v>
      </c>
      <c r="X43">
        <v>10</v>
      </c>
      <c r="Y43">
        <v>10</v>
      </c>
      <c r="Z43">
        <v>10</v>
      </c>
      <c r="AA43">
        <v>10</v>
      </c>
    </row>
    <row r="44" spans="1:27" x14ac:dyDescent="0.25">
      <c r="A44" t="s">
        <v>288</v>
      </c>
      <c r="B44">
        <v>45</v>
      </c>
      <c r="C44">
        <v>10</v>
      </c>
      <c r="D44">
        <v>40</v>
      </c>
      <c r="E44">
        <v>60</v>
      </c>
      <c r="F44">
        <v>60</v>
      </c>
      <c r="G44">
        <v>40</v>
      </c>
      <c r="H44">
        <v>30</v>
      </c>
      <c r="I44">
        <v>70</v>
      </c>
      <c r="J44">
        <v>30</v>
      </c>
      <c r="K44">
        <v>30</v>
      </c>
      <c r="L44">
        <v>10</v>
      </c>
      <c r="M44">
        <v>20</v>
      </c>
      <c r="N44">
        <v>30</v>
      </c>
      <c r="O44">
        <v>20</v>
      </c>
      <c r="P44">
        <v>20</v>
      </c>
      <c r="Q44">
        <v>10</v>
      </c>
      <c r="R44">
        <v>10</v>
      </c>
      <c r="S44">
        <v>20</v>
      </c>
      <c r="T44">
        <v>30</v>
      </c>
      <c r="W44">
        <v>10</v>
      </c>
      <c r="X44">
        <v>10</v>
      </c>
      <c r="Y44">
        <v>10</v>
      </c>
      <c r="Z44">
        <v>10</v>
      </c>
      <c r="AA44">
        <v>10</v>
      </c>
    </row>
    <row r="45" spans="1:27" x14ac:dyDescent="0.25">
      <c r="A45" t="s">
        <v>289</v>
      </c>
      <c r="B45">
        <v>46</v>
      </c>
      <c r="C45">
        <v>10</v>
      </c>
      <c r="E45">
        <v>60</v>
      </c>
      <c r="G45">
        <v>40</v>
      </c>
      <c r="I45">
        <v>70</v>
      </c>
      <c r="T45">
        <v>30</v>
      </c>
      <c r="U45">
        <v>10</v>
      </c>
      <c r="V45">
        <v>20</v>
      </c>
    </row>
    <row r="46" spans="1:27" x14ac:dyDescent="0.25">
      <c r="A46" t="s">
        <v>298</v>
      </c>
      <c r="B46">
        <v>47</v>
      </c>
      <c r="C46">
        <v>10</v>
      </c>
      <c r="E46">
        <v>60</v>
      </c>
      <c r="F46">
        <v>60</v>
      </c>
      <c r="G46">
        <v>40</v>
      </c>
      <c r="H46">
        <v>30</v>
      </c>
      <c r="J46">
        <v>30</v>
      </c>
      <c r="M46">
        <v>20</v>
      </c>
      <c r="P46">
        <v>20</v>
      </c>
      <c r="Q46">
        <v>10</v>
      </c>
      <c r="R46">
        <v>10</v>
      </c>
      <c r="S46">
        <v>20</v>
      </c>
      <c r="T46">
        <v>30</v>
      </c>
      <c r="V46">
        <v>20</v>
      </c>
      <c r="W46">
        <v>10</v>
      </c>
      <c r="X46">
        <v>10</v>
      </c>
    </row>
    <row r="47" spans="1:27" x14ac:dyDescent="0.25">
      <c r="A47" t="s">
        <v>299</v>
      </c>
      <c r="B47">
        <v>48</v>
      </c>
      <c r="C47">
        <v>10</v>
      </c>
      <c r="E47">
        <v>60</v>
      </c>
      <c r="F47">
        <v>60</v>
      </c>
      <c r="G47">
        <v>40</v>
      </c>
      <c r="H47">
        <v>30</v>
      </c>
      <c r="I47">
        <v>70</v>
      </c>
      <c r="J47">
        <v>30</v>
      </c>
      <c r="M47">
        <v>20</v>
      </c>
      <c r="P47">
        <v>20</v>
      </c>
      <c r="Q47">
        <v>10</v>
      </c>
      <c r="R47">
        <v>10</v>
      </c>
      <c r="S47">
        <v>20</v>
      </c>
      <c r="T47">
        <v>30</v>
      </c>
      <c r="W47">
        <v>10</v>
      </c>
      <c r="X47">
        <v>10</v>
      </c>
      <c r="Y47">
        <v>10</v>
      </c>
      <c r="Z47">
        <v>10</v>
      </c>
    </row>
    <row r="48" spans="1:27" x14ac:dyDescent="0.25">
      <c r="A48" t="s">
        <v>311</v>
      </c>
      <c r="B48">
        <v>49</v>
      </c>
      <c r="C48">
        <v>10</v>
      </c>
      <c r="E48">
        <v>60</v>
      </c>
      <c r="I48">
        <v>70</v>
      </c>
      <c r="R48">
        <v>10</v>
      </c>
      <c r="S48">
        <v>20</v>
      </c>
      <c r="T48">
        <v>30</v>
      </c>
    </row>
    <row r="49" spans="1:27" x14ac:dyDescent="0.25">
      <c r="A49" t="s">
        <v>302</v>
      </c>
      <c r="B49">
        <v>50</v>
      </c>
      <c r="C49">
        <v>10</v>
      </c>
      <c r="D49">
        <v>40</v>
      </c>
      <c r="F49">
        <v>60</v>
      </c>
      <c r="G49">
        <v>40</v>
      </c>
      <c r="H49">
        <v>30</v>
      </c>
      <c r="J49">
        <v>30</v>
      </c>
      <c r="K49">
        <v>30</v>
      </c>
      <c r="L49">
        <v>10</v>
      </c>
      <c r="M49">
        <v>20</v>
      </c>
      <c r="N49">
        <v>30</v>
      </c>
      <c r="O49">
        <v>20</v>
      </c>
      <c r="P49">
        <v>20</v>
      </c>
      <c r="Q49">
        <v>10</v>
      </c>
      <c r="W49">
        <v>10</v>
      </c>
      <c r="X49">
        <v>10</v>
      </c>
      <c r="Y49">
        <v>10</v>
      </c>
      <c r="Z49">
        <v>10</v>
      </c>
      <c r="AA49">
        <v>10</v>
      </c>
    </row>
    <row r="50" spans="1:27" x14ac:dyDescent="0.25">
      <c r="A50" t="s">
        <v>294</v>
      </c>
      <c r="B50">
        <v>51</v>
      </c>
      <c r="C50">
        <v>10</v>
      </c>
      <c r="D50">
        <v>40</v>
      </c>
      <c r="F50">
        <v>60</v>
      </c>
      <c r="H50">
        <v>30</v>
      </c>
      <c r="J50">
        <v>30</v>
      </c>
      <c r="K50">
        <v>30</v>
      </c>
      <c r="L50">
        <v>10</v>
      </c>
      <c r="M50">
        <v>20</v>
      </c>
      <c r="N50">
        <v>30</v>
      </c>
      <c r="O50">
        <v>20</v>
      </c>
      <c r="W50">
        <v>10</v>
      </c>
      <c r="X50">
        <v>10</v>
      </c>
      <c r="Y50">
        <v>10</v>
      </c>
      <c r="AA50">
        <v>10</v>
      </c>
    </row>
    <row r="51" spans="1:27" x14ac:dyDescent="0.25">
      <c r="A51" t="s">
        <v>404</v>
      </c>
      <c r="B51">
        <v>52</v>
      </c>
      <c r="C51">
        <v>10</v>
      </c>
      <c r="D51">
        <v>40</v>
      </c>
      <c r="E51">
        <v>60</v>
      </c>
      <c r="G51">
        <v>40</v>
      </c>
      <c r="H51">
        <v>30</v>
      </c>
      <c r="I51">
        <v>70</v>
      </c>
      <c r="J51">
        <v>30</v>
      </c>
      <c r="P51">
        <v>20</v>
      </c>
      <c r="Q51">
        <v>10</v>
      </c>
      <c r="R51">
        <v>10</v>
      </c>
      <c r="S51">
        <v>20</v>
      </c>
      <c r="T51">
        <v>30</v>
      </c>
      <c r="U51">
        <v>10</v>
      </c>
      <c r="V51">
        <v>20</v>
      </c>
      <c r="W51">
        <v>10</v>
      </c>
      <c r="X51">
        <v>10</v>
      </c>
      <c r="Y51">
        <v>10</v>
      </c>
      <c r="Z51">
        <v>10</v>
      </c>
    </row>
    <row r="52" spans="1:27" x14ac:dyDescent="0.25">
      <c r="A52" t="s">
        <v>383</v>
      </c>
      <c r="B52">
        <v>53</v>
      </c>
      <c r="C52">
        <v>10</v>
      </c>
      <c r="D52">
        <v>40</v>
      </c>
      <c r="E52">
        <v>60</v>
      </c>
      <c r="F52">
        <v>60</v>
      </c>
      <c r="G52">
        <v>40</v>
      </c>
      <c r="H52">
        <v>30</v>
      </c>
      <c r="I52">
        <v>70</v>
      </c>
      <c r="J52">
        <v>30</v>
      </c>
      <c r="K52">
        <v>30</v>
      </c>
      <c r="M52">
        <v>20</v>
      </c>
      <c r="P52">
        <v>20</v>
      </c>
      <c r="R52">
        <v>10</v>
      </c>
      <c r="S52">
        <v>20</v>
      </c>
      <c r="T52">
        <v>30</v>
      </c>
      <c r="U52">
        <v>10</v>
      </c>
      <c r="V52">
        <v>20</v>
      </c>
      <c r="W52">
        <v>10</v>
      </c>
      <c r="X52">
        <v>10</v>
      </c>
      <c r="Z52">
        <v>10</v>
      </c>
    </row>
    <row r="53" spans="1:27" x14ac:dyDescent="0.25">
      <c r="A53" t="s">
        <v>291</v>
      </c>
      <c r="B53">
        <v>54</v>
      </c>
      <c r="C53">
        <v>10</v>
      </c>
      <c r="D53">
        <v>40</v>
      </c>
      <c r="E53">
        <v>60</v>
      </c>
      <c r="F53">
        <v>60</v>
      </c>
      <c r="G53">
        <v>40</v>
      </c>
      <c r="H53">
        <v>30</v>
      </c>
      <c r="I53">
        <v>70</v>
      </c>
      <c r="J53">
        <v>30</v>
      </c>
      <c r="K53">
        <v>30</v>
      </c>
      <c r="M53">
        <v>20</v>
      </c>
      <c r="O53">
        <v>20</v>
      </c>
      <c r="Q53">
        <v>10</v>
      </c>
      <c r="R53">
        <v>10</v>
      </c>
      <c r="S53">
        <v>20</v>
      </c>
      <c r="T53">
        <v>30</v>
      </c>
      <c r="W53">
        <v>10</v>
      </c>
      <c r="X53">
        <v>10</v>
      </c>
      <c r="Y53">
        <v>10</v>
      </c>
      <c r="Z53">
        <v>10</v>
      </c>
      <c r="AA53">
        <v>10</v>
      </c>
    </row>
    <row r="54" spans="1:27" x14ac:dyDescent="0.25">
      <c r="A54" t="s">
        <v>362</v>
      </c>
      <c r="B54">
        <v>55</v>
      </c>
      <c r="C54">
        <v>10</v>
      </c>
      <c r="E54">
        <v>60</v>
      </c>
      <c r="F54">
        <v>60</v>
      </c>
      <c r="G54">
        <v>40</v>
      </c>
      <c r="I54">
        <v>70</v>
      </c>
      <c r="J54">
        <v>30</v>
      </c>
      <c r="L54">
        <v>10</v>
      </c>
      <c r="M54">
        <v>20</v>
      </c>
      <c r="N54">
        <v>30</v>
      </c>
      <c r="O54">
        <v>20</v>
      </c>
      <c r="P54">
        <v>20</v>
      </c>
      <c r="Q54">
        <v>10</v>
      </c>
      <c r="T54">
        <v>30</v>
      </c>
      <c r="U54">
        <v>10</v>
      </c>
      <c r="V54">
        <v>20</v>
      </c>
      <c r="W54">
        <v>10</v>
      </c>
      <c r="X54">
        <v>10</v>
      </c>
      <c r="Y54">
        <v>10</v>
      </c>
      <c r="AA54">
        <v>10</v>
      </c>
    </row>
    <row r="55" spans="1:27" x14ac:dyDescent="0.25">
      <c r="A55" t="s">
        <v>300</v>
      </c>
      <c r="B55">
        <v>56</v>
      </c>
      <c r="C55">
        <v>10</v>
      </c>
      <c r="E55">
        <v>60</v>
      </c>
      <c r="G55">
        <v>40</v>
      </c>
      <c r="H55">
        <v>30</v>
      </c>
      <c r="I55">
        <v>70</v>
      </c>
      <c r="J55">
        <v>30</v>
      </c>
      <c r="P55">
        <v>20</v>
      </c>
      <c r="Q55">
        <v>10</v>
      </c>
      <c r="R55">
        <v>10</v>
      </c>
      <c r="S55">
        <v>20</v>
      </c>
      <c r="T55">
        <v>30</v>
      </c>
      <c r="U55">
        <v>10</v>
      </c>
      <c r="V55">
        <v>20</v>
      </c>
      <c r="W55">
        <v>10</v>
      </c>
      <c r="X55">
        <v>10</v>
      </c>
      <c r="Y55">
        <v>10</v>
      </c>
      <c r="Z55">
        <v>10</v>
      </c>
      <c r="AA55">
        <v>10</v>
      </c>
    </row>
    <row r="56" spans="1:27" x14ac:dyDescent="0.25">
      <c r="A56" t="s">
        <v>365</v>
      </c>
      <c r="B56">
        <v>57</v>
      </c>
      <c r="C56">
        <v>10</v>
      </c>
      <c r="E56">
        <v>60</v>
      </c>
      <c r="G56">
        <v>40</v>
      </c>
      <c r="H56">
        <v>30</v>
      </c>
      <c r="I56">
        <v>70</v>
      </c>
      <c r="J56">
        <v>30</v>
      </c>
      <c r="Q56">
        <v>10</v>
      </c>
      <c r="R56">
        <v>10</v>
      </c>
      <c r="S56">
        <v>20</v>
      </c>
      <c r="T56">
        <v>30</v>
      </c>
      <c r="W56">
        <v>10</v>
      </c>
      <c r="X56">
        <v>10</v>
      </c>
      <c r="Y56">
        <v>10</v>
      </c>
      <c r="Z56">
        <v>10</v>
      </c>
    </row>
    <row r="57" spans="1:27" x14ac:dyDescent="0.25">
      <c r="A57" t="s">
        <v>326</v>
      </c>
      <c r="B57">
        <v>58</v>
      </c>
      <c r="C57">
        <v>10</v>
      </c>
      <c r="D57">
        <v>40</v>
      </c>
      <c r="E57">
        <v>60</v>
      </c>
      <c r="F57">
        <v>60</v>
      </c>
      <c r="H57">
        <v>30</v>
      </c>
      <c r="I57">
        <v>70</v>
      </c>
      <c r="J57">
        <v>30</v>
      </c>
      <c r="K57">
        <v>30</v>
      </c>
      <c r="L57">
        <v>10</v>
      </c>
      <c r="M57">
        <v>20</v>
      </c>
      <c r="N57">
        <v>30</v>
      </c>
      <c r="P57">
        <v>20</v>
      </c>
      <c r="Q57">
        <v>10</v>
      </c>
      <c r="W57">
        <v>10</v>
      </c>
      <c r="X57">
        <v>10</v>
      </c>
      <c r="Y57">
        <v>10</v>
      </c>
      <c r="AA57">
        <v>10</v>
      </c>
    </row>
    <row r="58" spans="1:27" x14ac:dyDescent="0.25">
      <c r="A58" t="s">
        <v>401</v>
      </c>
      <c r="B58">
        <v>59</v>
      </c>
      <c r="C58">
        <v>10</v>
      </c>
      <c r="E58">
        <v>60</v>
      </c>
      <c r="G58">
        <v>40</v>
      </c>
      <c r="H58">
        <v>30</v>
      </c>
      <c r="I58">
        <v>70</v>
      </c>
      <c r="J58">
        <v>30</v>
      </c>
      <c r="R58">
        <v>10</v>
      </c>
      <c r="S58">
        <v>20</v>
      </c>
      <c r="T58">
        <v>30</v>
      </c>
      <c r="U58">
        <v>10</v>
      </c>
      <c r="V58">
        <v>20</v>
      </c>
      <c r="W58">
        <v>10</v>
      </c>
      <c r="X58">
        <v>10</v>
      </c>
      <c r="Y58">
        <v>10</v>
      </c>
      <c r="Z58">
        <v>10</v>
      </c>
      <c r="AA58">
        <v>10</v>
      </c>
    </row>
    <row r="59" spans="1:27" x14ac:dyDescent="0.25">
      <c r="A59" t="s">
        <v>386</v>
      </c>
      <c r="B59">
        <v>60</v>
      </c>
      <c r="C59">
        <v>10</v>
      </c>
      <c r="D59">
        <v>40</v>
      </c>
      <c r="E59">
        <v>60</v>
      </c>
      <c r="F59">
        <v>60</v>
      </c>
      <c r="G59">
        <v>40</v>
      </c>
      <c r="H59">
        <v>30</v>
      </c>
      <c r="I59">
        <v>70</v>
      </c>
      <c r="J59">
        <v>30</v>
      </c>
      <c r="K59">
        <v>30</v>
      </c>
      <c r="P59">
        <v>20</v>
      </c>
      <c r="Q59">
        <v>10</v>
      </c>
      <c r="R59">
        <v>10</v>
      </c>
      <c r="S59">
        <v>20</v>
      </c>
      <c r="T59">
        <v>30</v>
      </c>
      <c r="U59">
        <v>10</v>
      </c>
      <c r="V59">
        <v>20</v>
      </c>
      <c r="W59">
        <v>10</v>
      </c>
      <c r="X59">
        <v>10</v>
      </c>
      <c r="Y59">
        <v>10</v>
      </c>
    </row>
    <row r="60" spans="1:27" x14ac:dyDescent="0.25">
      <c r="A60" t="s">
        <v>393</v>
      </c>
      <c r="B60">
        <v>61</v>
      </c>
      <c r="C60">
        <v>10</v>
      </c>
      <c r="D60">
        <v>40</v>
      </c>
      <c r="F60">
        <v>60</v>
      </c>
      <c r="G60">
        <v>40</v>
      </c>
      <c r="H60">
        <v>30</v>
      </c>
      <c r="I60">
        <v>70</v>
      </c>
      <c r="J60">
        <v>30</v>
      </c>
      <c r="K60">
        <v>30</v>
      </c>
      <c r="L60">
        <v>10</v>
      </c>
      <c r="M60">
        <v>20</v>
      </c>
      <c r="N60">
        <v>30</v>
      </c>
      <c r="O60">
        <v>20</v>
      </c>
      <c r="P60">
        <v>20</v>
      </c>
      <c r="Q60">
        <v>10</v>
      </c>
      <c r="R60">
        <v>10</v>
      </c>
      <c r="W60">
        <v>10</v>
      </c>
      <c r="X60">
        <v>10</v>
      </c>
      <c r="Y60">
        <v>10</v>
      </c>
    </row>
    <row r="61" spans="1:27" x14ac:dyDescent="0.25">
      <c r="A61" t="s">
        <v>411</v>
      </c>
      <c r="B61">
        <v>62</v>
      </c>
      <c r="C61">
        <v>10</v>
      </c>
      <c r="D61">
        <v>40</v>
      </c>
      <c r="E61">
        <v>60</v>
      </c>
      <c r="F61">
        <v>60</v>
      </c>
      <c r="G61">
        <v>40</v>
      </c>
      <c r="H61">
        <v>30</v>
      </c>
      <c r="I61">
        <v>70</v>
      </c>
      <c r="J61">
        <v>30</v>
      </c>
      <c r="K61">
        <v>30</v>
      </c>
      <c r="L61">
        <v>10</v>
      </c>
      <c r="M61">
        <v>20</v>
      </c>
      <c r="O61">
        <v>20</v>
      </c>
      <c r="R61">
        <v>10</v>
      </c>
      <c r="S61">
        <v>20</v>
      </c>
      <c r="T61">
        <v>30</v>
      </c>
      <c r="X61">
        <v>10</v>
      </c>
    </row>
    <row r="62" spans="1:27" x14ac:dyDescent="0.25">
      <c r="A62" t="s">
        <v>317</v>
      </c>
      <c r="B62">
        <v>63</v>
      </c>
      <c r="C62">
        <v>10</v>
      </c>
      <c r="D62">
        <v>40</v>
      </c>
      <c r="E62">
        <v>60</v>
      </c>
      <c r="F62">
        <v>60</v>
      </c>
      <c r="G62">
        <v>40</v>
      </c>
      <c r="I62">
        <v>70</v>
      </c>
      <c r="J62">
        <v>30</v>
      </c>
      <c r="K62">
        <v>30</v>
      </c>
      <c r="R62">
        <v>10</v>
      </c>
      <c r="S62">
        <v>20</v>
      </c>
      <c r="T62">
        <v>30</v>
      </c>
      <c r="U62">
        <v>10</v>
      </c>
      <c r="V62">
        <v>20</v>
      </c>
      <c r="W62">
        <v>10</v>
      </c>
      <c r="X62">
        <v>10</v>
      </c>
      <c r="Z62">
        <v>10</v>
      </c>
      <c r="AA62">
        <v>10</v>
      </c>
    </row>
    <row r="63" spans="1:27" x14ac:dyDescent="0.25">
      <c r="A63" t="s">
        <v>333</v>
      </c>
      <c r="B63">
        <v>64</v>
      </c>
      <c r="C63">
        <v>10</v>
      </c>
      <c r="E63">
        <v>60</v>
      </c>
      <c r="G63">
        <v>40</v>
      </c>
      <c r="H63">
        <v>30</v>
      </c>
      <c r="I63">
        <v>70</v>
      </c>
      <c r="J63">
        <v>30</v>
      </c>
      <c r="Q63">
        <v>10</v>
      </c>
      <c r="T63">
        <v>30</v>
      </c>
      <c r="U63">
        <v>10</v>
      </c>
      <c r="V63">
        <v>20</v>
      </c>
      <c r="W63">
        <v>10</v>
      </c>
      <c r="X63">
        <v>10</v>
      </c>
      <c r="Y63">
        <v>10</v>
      </c>
      <c r="Z63">
        <v>10</v>
      </c>
    </row>
    <row r="64" spans="1:27" x14ac:dyDescent="0.25">
      <c r="A64" t="s">
        <v>329</v>
      </c>
      <c r="B64">
        <v>65</v>
      </c>
      <c r="C64">
        <v>10</v>
      </c>
      <c r="E64">
        <v>60</v>
      </c>
      <c r="G64">
        <v>40</v>
      </c>
      <c r="H64">
        <v>30</v>
      </c>
      <c r="I64">
        <v>70</v>
      </c>
      <c r="P64">
        <v>20</v>
      </c>
      <c r="R64">
        <v>10</v>
      </c>
      <c r="S64">
        <v>20</v>
      </c>
      <c r="T64">
        <v>30</v>
      </c>
      <c r="U64">
        <v>10</v>
      </c>
      <c r="V64">
        <v>20</v>
      </c>
      <c r="W64">
        <v>10</v>
      </c>
      <c r="X64">
        <v>10</v>
      </c>
      <c r="Y64">
        <v>10</v>
      </c>
      <c r="AA64">
        <v>10</v>
      </c>
    </row>
    <row r="65" spans="1:27" x14ac:dyDescent="0.25">
      <c r="A65" t="s">
        <v>328</v>
      </c>
      <c r="B65">
        <v>66</v>
      </c>
      <c r="C65">
        <v>10</v>
      </c>
      <c r="D65">
        <v>40</v>
      </c>
      <c r="E65">
        <v>60</v>
      </c>
      <c r="F65">
        <v>60</v>
      </c>
      <c r="G65">
        <v>40</v>
      </c>
      <c r="H65">
        <v>30</v>
      </c>
      <c r="I65">
        <v>70</v>
      </c>
      <c r="J65">
        <v>30</v>
      </c>
      <c r="K65">
        <v>30</v>
      </c>
      <c r="L65">
        <v>10</v>
      </c>
      <c r="M65">
        <v>20</v>
      </c>
      <c r="N65">
        <v>30</v>
      </c>
      <c r="O65">
        <v>20</v>
      </c>
      <c r="P65">
        <v>20</v>
      </c>
      <c r="T65">
        <v>30</v>
      </c>
      <c r="W65">
        <v>10</v>
      </c>
      <c r="X65">
        <v>10</v>
      </c>
      <c r="Z65">
        <v>10</v>
      </c>
      <c r="AA65">
        <v>10</v>
      </c>
    </row>
    <row r="66" spans="1:27" x14ac:dyDescent="0.25">
      <c r="A66" t="s">
        <v>388</v>
      </c>
      <c r="B66">
        <v>67</v>
      </c>
      <c r="C66">
        <v>10</v>
      </c>
      <c r="E66">
        <v>60</v>
      </c>
      <c r="F66">
        <v>60</v>
      </c>
      <c r="G66">
        <v>40</v>
      </c>
      <c r="I66">
        <v>70</v>
      </c>
      <c r="J66">
        <v>30</v>
      </c>
      <c r="L66">
        <v>10</v>
      </c>
      <c r="M66">
        <v>20</v>
      </c>
      <c r="R66">
        <v>10</v>
      </c>
      <c r="S66">
        <v>20</v>
      </c>
      <c r="T66">
        <v>30</v>
      </c>
      <c r="W66">
        <v>10</v>
      </c>
      <c r="X66">
        <v>10</v>
      </c>
      <c r="Z66">
        <v>10</v>
      </c>
    </row>
    <row r="67" spans="1:27" x14ac:dyDescent="0.25">
      <c r="A67" t="s">
        <v>381</v>
      </c>
      <c r="B67">
        <v>68</v>
      </c>
      <c r="C67">
        <v>10</v>
      </c>
      <c r="E67">
        <v>60</v>
      </c>
      <c r="F67">
        <v>60</v>
      </c>
      <c r="G67">
        <v>40</v>
      </c>
      <c r="I67">
        <v>70</v>
      </c>
      <c r="L67">
        <v>10</v>
      </c>
      <c r="P67">
        <v>20</v>
      </c>
      <c r="T67">
        <v>30</v>
      </c>
      <c r="V67">
        <v>20</v>
      </c>
      <c r="X67">
        <v>10</v>
      </c>
      <c r="Z67">
        <v>10</v>
      </c>
    </row>
    <row r="68" spans="1:27" x14ac:dyDescent="0.25">
      <c r="A68" t="s">
        <v>321</v>
      </c>
      <c r="B68">
        <v>69</v>
      </c>
      <c r="C68">
        <v>10</v>
      </c>
      <c r="E68">
        <v>60</v>
      </c>
      <c r="G68">
        <v>40</v>
      </c>
      <c r="H68">
        <v>30</v>
      </c>
      <c r="I68">
        <v>70</v>
      </c>
      <c r="J68">
        <v>30</v>
      </c>
      <c r="T68">
        <v>30</v>
      </c>
      <c r="U68">
        <v>10</v>
      </c>
      <c r="V68">
        <v>20</v>
      </c>
      <c r="W68">
        <v>10</v>
      </c>
      <c r="X68">
        <v>10</v>
      </c>
      <c r="Y68">
        <v>10</v>
      </c>
    </row>
    <row r="69" spans="1:27" x14ac:dyDescent="0.25">
      <c r="A69" t="s">
        <v>395</v>
      </c>
      <c r="B69">
        <v>70</v>
      </c>
      <c r="C69">
        <v>10</v>
      </c>
      <c r="F69">
        <v>60</v>
      </c>
      <c r="G69">
        <v>40</v>
      </c>
      <c r="H69">
        <v>30</v>
      </c>
      <c r="I69">
        <v>70</v>
      </c>
      <c r="J69">
        <v>30</v>
      </c>
      <c r="M69">
        <v>20</v>
      </c>
      <c r="N69">
        <v>30</v>
      </c>
      <c r="O69">
        <v>20</v>
      </c>
      <c r="P69">
        <v>20</v>
      </c>
      <c r="Q69">
        <v>10</v>
      </c>
      <c r="R69">
        <v>10</v>
      </c>
      <c r="S69">
        <v>20</v>
      </c>
      <c r="W69">
        <v>10</v>
      </c>
      <c r="X69">
        <v>10</v>
      </c>
      <c r="Z69">
        <v>10</v>
      </c>
    </row>
    <row r="70" spans="1:27" x14ac:dyDescent="0.25">
      <c r="A70" t="s">
        <v>301</v>
      </c>
      <c r="B70">
        <v>71</v>
      </c>
      <c r="C70">
        <v>10</v>
      </c>
      <c r="F70">
        <v>60</v>
      </c>
      <c r="G70">
        <v>40</v>
      </c>
      <c r="H70">
        <v>30</v>
      </c>
      <c r="J70">
        <v>30</v>
      </c>
      <c r="L70">
        <v>10</v>
      </c>
      <c r="M70">
        <v>20</v>
      </c>
      <c r="O70">
        <v>20</v>
      </c>
      <c r="P70">
        <v>20</v>
      </c>
      <c r="Q70">
        <v>10</v>
      </c>
      <c r="W70">
        <v>10</v>
      </c>
      <c r="X70">
        <v>10</v>
      </c>
    </row>
    <row r="71" spans="1:27" x14ac:dyDescent="0.25">
      <c r="A71" t="s">
        <v>368</v>
      </c>
      <c r="B71">
        <v>72</v>
      </c>
      <c r="C71">
        <v>10</v>
      </c>
      <c r="F71">
        <v>60</v>
      </c>
      <c r="G71">
        <v>40</v>
      </c>
      <c r="H71">
        <v>30</v>
      </c>
      <c r="J71">
        <v>30</v>
      </c>
      <c r="L71">
        <v>10</v>
      </c>
      <c r="N71">
        <v>30</v>
      </c>
      <c r="O71">
        <v>20</v>
      </c>
      <c r="P71">
        <v>20</v>
      </c>
      <c r="Q71">
        <v>10</v>
      </c>
    </row>
    <row r="72" spans="1:27" x14ac:dyDescent="0.25">
      <c r="A72" t="s">
        <v>410</v>
      </c>
      <c r="B72">
        <v>73</v>
      </c>
      <c r="C72">
        <v>10</v>
      </c>
      <c r="E72">
        <v>60</v>
      </c>
      <c r="I72">
        <v>70</v>
      </c>
      <c r="T72">
        <v>30</v>
      </c>
      <c r="W72">
        <v>10</v>
      </c>
      <c r="X72">
        <v>10</v>
      </c>
    </row>
    <row r="73" spans="1:27" x14ac:dyDescent="0.25">
      <c r="A73" t="s">
        <v>412</v>
      </c>
      <c r="B73">
        <v>74</v>
      </c>
      <c r="C73">
        <v>10</v>
      </c>
      <c r="E73">
        <v>60</v>
      </c>
      <c r="F73">
        <v>60</v>
      </c>
      <c r="G73">
        <v>40</v>
      </c>
      <c r="H73">
        <v>30</v>
      </c>
      <c r="I73">
        <v>70</v>
      </c>
      <c r="M73">
        <v>20</v>
      </c>
      <c r="R73">
        <v>10</v>
      </c>
      <c r="S73">
        <v>20</v>
      </c>
      <c r="T73">
        <v>30</v>
      </c>
      <c r="W73">
        <v>10</v>
      </c>
      <c r="X73">
        <v>10</v>
      </c>
    </row>
    <row r="74" spans="1:27" x14ac:dyDescent="0.25">
      <c r="A74" t="s">
        <v>331</v>
      </c>
      <c r="B74">
        <v>75</v>
      </c>
      <c r="C74">
        <v>10</v>
      </c>
      <c r="D74">
        <v>40</v>
      </c>
      <c r="E74">
        <v>60</v>
      </c>
      <c r="F74">
        <v>60</v>
      </c>
      <c r="G74">
        <v>40</v>
      </c>
      <c r="H74">
        <v>30</v>
      </c>
      <c r="I74">
        <v>70</v>
      </c>
      <c r="J74">
        <v>30</v>
      </c>
      <c r="K74">
        <v>30</v>
      </c>
      <c r="L74">
        <v>10</v>
      </c>
      <c r="M74">
        <v>20</v>
      </c>
      <c r="N74">
        <v>30</v>
      </c>
      <c r="O74">
        <v>20</v>
      </c>
      <c r="P74">
        <v>20</v>
      </c>
      <c r="Q74">
        <v>10</v>
      </c>
      <c r="S74">
        <v>20</v>
      </c>
      <c r="W74">
        <v>10</v>
      </c>
      <c r="X74">
        <v>10</v>
      </c>
    </row>
    <row r="75" spans="1:27" x14ac:dyDescent="0.25">
      <c r="A75" t="s">
        <v>396</v>
      </c>
      <c r="B75">
        <v>76</v>
      </c>
      <c r="C75">
        <v>10</v>
      </c>
      <c r="F75">
        <v>60</v>
      </c>
      <c r="H75">
        <v>30</v>
      </c>
      <c r="J75">
        <v>30</v>
      </c>
      <c r="L75">
        <v>10</v>
      </c>
      <c r="M75">
        <v>20</v>
      </c>
      <c r="N75">
        <v>30</v>
      </c>
      <c r="O75">
        <v>20</v>
      </c>
      <c r="P75">
        <v>20</v>
      </c>
      <c r="Q75">
        <v>10</v>
      </c>
      <c r="Y75">
        <v>10</v>
      </c>
    </row>
    <row r="76" spans="1:27" x14ac:dyDescent="0.25">
      <c r="A76" t="s">
        <v>402</v>
      </c>
      <c r="B76">
        <v>77</v>
      </c>
      <c r="C76">
        <v>10</v>
      </c>
      <c r="D76">
        <v>40</v>
      </c>
      <c r="F76">
        <v>60</v>
      </c>
      <c r="H76">
        <v>30</v>
      </c>
      <c r="J76">
        <v>30</v>
      </c>
      <c r="K76">
        <v>30</v>
      </c>
      <c r="Y76">
        <v>10</v>
      </c>
    </row>
    <row r="77" spans="1:27" x14ac:dyDescent="0.25">
      <c r="A77" t="s">
        <v>323</v>
      </c>
      <c r="B77">
        <v>78</v>
      </c>
      <c r="C77">
        <v>10</v>
      </c>
      <c r="E77">
        <v>60</v>
      </c>
      <c r="G77">
        <v>40</v>
      </c>
      <c r="H77">
        <v>30</v>
      </c>
      <c r="I77">
        <v>70</v>
      </c>
      <c r="J77">
        <v>30</v>
      </c>
      <c r="P77">
        <v>20</v>
      </c>
      <c r="Q77">
        <v>10</v>
      </c>
      <c r="S77">
        <v>20</v>
      </c>
      <c r="T77">
        <v>30</v>
      </c>
      <c r="X77">
        <v>10</v>
      </c>
      <c r="Y77">
        <v>10</v>
      </c>
      <c r="Z77">
        <v>10</v>
      </c>
      <c r="AA77">
        <v>10</v>
      </c>
    </row>
    <row r="78" spans="1:27" x14ac:dyDescent="0.25">
      <c r="A78" t="s">
        <v>407</v>
      </c>
      <c r="B78">
        <v>79</v>
      </c>
      <c r="C78">
        <v>10</v>
      </c>
      <c r="E78">
        <v>60</v>
      </c>
      <c r="I78">
        <v>70</v>
      </c>
      <c r="J78">
        <v>30</v>
      </c>
      <c r="R78">
        <v>10</v>
      </c>
      <c r="S78">
        <v>20</v>
      </c>
      <c r="T78">
        <v>30</v>
      </c>
      <c r="U78">
        <v>10</v>
      </c>
      <c r="V78">
        <v>20</v>
      </c>
      <c r="X78">
        <v>10</v>
      </c>
      <c r="Z78">
        <v>10</v>
      </c>
    </row>
    <row r="79" spans="1:27" x14ac:dyDescent="0.25">
      <c r="A79" t="s">
        <v>394</v>
      </c>
      <c r="B79">
        <v>81</v>
      </c>
      <c r="C79">
        <v>10</v>
      </c>
      <c r="E79">
        <v>60</v>
      </c>
      <c r="F79">
        <v>60</v>
      </c>
      <c r="G79">
        <v>40</v>
      </c>
      <c r="H79">
        <v>30</v>
      </c>
      <c r="I79">
        <v>70</v>
      </c>
      <c r="J79">
        <v>30</v>
      </c>
      <c r="K79">
        <v>30</v>
      </c>
      <c r="L79">
        <v>10</v>
      </c>
      <c r="M79">
        <v>20</v>
      </c>
      <c r="N79">
        <v>30</v>
      </c>
      <c r="O79">
        <v>20</v>
      </c>
      <c r="P79">
        <v>20</v>
      </c>
      <c r="Q79">
        <v>10</v>
      </c>
      <c r="R79">
        <v>10</v>
      </c>
      <c r="S79">
        <v>20</v>
      </c>
      <c r="T79">
        <v>30</v>
      </c>
      <c r="W79">
        <v>10</v>
      </c>
      <c r="X79">
        <v>10</v>
      </c>
      <c r="Y79">
        <v>10</v>
      </c>
      <c r="AA79">
        <v>10</v>
      </c>
    </row>
    <row r="80" spans="1:27" x14ac:dyDescent="0.25">
      <c r="A80" t="s">
        <v>354</v>
      </c>
      <c r="B80">
        <v>82</v>
      </c>
      <c r="C80">
        <v>10</v>
      </c>
      <c r="D80">
        <v>40</v>
      </c>
      <c r="E80">
        <v>60</v>
      </c>
      <c r="H80">
        <v>30</v>
      </c>
      <c r="I80">
        <v>70</v>
      </c>
      <c r="J80">
        <v>30</v>
      </c>
      <c r="K80">
        <v>30</v>
      </c>
      <c r="Q80">
        <v>10</v>
      </c>
      <c r="R80">
        <v>10</v>
      </c>
      <c r="S80">
        <v>20</v>
      </c>
      <c r="T80">
        <v>30</v>
      </c>
      <c r="W80">
        <v>10</v>
      </c>
      <c r="X80">
        <v>10</v>
      </c>
    </row>
    <row r="81" spans="1:27" x14ac:dyDescent="0.25">
      <c r="A81" t="s">
        <v>391</v>
      </c>
      <c r="B81">
        <v>83</v>
      </c>
      <c r="C81">
        <v>10</v>
      </c>
      <c r="D81">
        <v>40</v>
      </c>
      <c r="E81">
        <v>60</v>
      </c>
      <c r="F81">
        <v>60</v>
      </c>
      <c r="G81">
        <v>40</v>
      </c>
      <c r="I81">
        <v>70</v>
      </c>
      <c r="J81">
        <v>30</v>
      </c>
      <c r="K81">
        <v>30</v>
      </c>
      <c r="M81">
        <v>20</v>
      </c>
      <c r="R81">
        <v>10</v>
      </c>
      <c r="S81">
        <v>20</v>
      </c>
      <c r="T81">
        <v>30</v>
      </c>
      <c r="U81">
        <v>10</v>
      </c>
      <c r="V81">
        <v>20</v>
      </c>
      <c r="W81">
        <v>10</v>
      </c>
      <c r="X81">
        <v>10</v>
      </c>
      <c r="Z81">
        <v>10</v>
      </c>
      <c r="AA81">
        <v>10</v>
      </c>
    </row>
    <row r="82" spans="1:27" x14ac:dyDescent="0.25">
      <c r="A82" t="s">
        <v>373</v>
      </c>
      <c r="B82">
        <v>84</v>
      </c>
      <c r="C82">
        <v>10</v>
      </c>
      <c r="D82">
        <v>40</v>
      </c>
      <c r="E82">
        <v>60</v>
      </c>
      <c r="F82">
        <v>60</v>
      </c>
      <c r="G82">
        <v>40</v>
      </c>
      <c r="H82">
        <v>30</v>
      </c>
      <c r="I82">
        <v>70</v>
      </c>
      <c r="J82">
        <v>30</v>
      </c>
      <c r="K82">
        <v>30</v>
      </c>
      <c r="L82">
        <v>10</v>
      </c>
      <c r="M82">
        <v>20</v>
      </c>
      <c r="N82">
        <v>30</v>
      </c>
      <c r="O82">
        <v>20</v>
      </c>
      <c r="P82">
        <v>20</v>
      </c>
      <c r="R82">
        <v>10</v>
      </c>
      <c r="S82">
        <v>20</v>
      </c>
      <c r="T82">
        <v>30</v>
      </c>
      <c r="U82">
        <v>10</v>
      </c>
      <c r="V82">
        <v>20</v>
      </c>
      <c r="W82">
        <v>10</v>
      </c>
      <c r="X82">
        <v>10</v>
      </c>
      <c r="Y82">
        <v>10</v>
      </c>
      <c r="Z82">
        <v>10</v>
      </c>
      <c r="AA82">
        <v>10</v>
      </c>
    </row>
    <row r="83" spans="1:27" x14ac:dyDescent="0.25">
      <c r="A83" t="s">
        <v>343</v>
      </c>
      <c r="B83">
        <v>85</v>
      </c>
      <c r="C83">
        <v>10</v>
      </c>
      <c r="D83">
        <v>40</v>
      </c>
      <c r="E83">
        <v>60</v>
      </c>
      <c r="F83">
        <v>60</v>
      </c>
      <c r="G83">
        <v>40</v>
      </c>
      <c r="H83">
        <v>30</v>
      </c>
      <c r="I83">
        <v>70</v>
      </c>
      <c r="J83">
        <v>30</v>
      </c>
      <c r="K83">
        <v>30</v>
      </c>
      <c r="L83">
        <v>10</v>
      </c>
      <c r="M83">
        <v>20</v>
      </c>
      <c r="N83">
        <v>30</v>
      </c>
      <c r="O83">
        <v>20</v>
      </c>
      <c r="P83">
        <v>20</v>
      </c>
      <c r="Q83">
        <v>10</v>
      </c>
      <c r="R83">
        <v>10</v>
      </c>
      <c r="S83">
        <v>20</v>
      </c>
      <c r="W83">
        <v>10</v>
      </c>
      <c r="X83">
        <v>10</v>
      </c>
      <c r="Y83">
        <v>10</v>
      </c>
      <c r="AA83">
        <v>10</v>
      </c>
    </row>
    <row r="84" spans="1:27" x14ac:dyDescent="0.25">
      <c r="A84" t="s">
        <v>385</v>
      </c>
      <c r="B84">
        <v>86</v>
      </c>
      <c r="C84">
        <v>10</v>
      </c>
      <c r="D84">
        <v>40</v>
      </c>
      <c r="E84">
        <v>60</v>
      </c>
      <c r="F84">
        <v>60</v>
      </c>
      <c r="G84">
        <v>40</v>
      </c>
      <c r="H84">
        <v>30</v>
      </c>
      <c r="I84">
        <v>70</v>
      </c>
      <c r="J84">
        <v>30</v>
      </c>
      <c r="K84">
        <v>30</v>
      </c>
      <c r="L84">
        <v>10</v>
      </c>
      <c r="M84">
        <v>20</v>
      </c>
      <c r="N84">
        <v>30</v>
      </c>
      <c r="O84">
        <v>20</v>
      </c>
      <c r="P84">
        <v>20</v>
      </c>
      <c r="Q84">
        <v>10</v>
      </c>
      <c r="R84">
        <v>10</v>
      </c>
      <c r="S84">
        <v>20</v>
      </c>
      <c r="W84">
        <v>10</v>
      </c>
      <c r="X84">
        <v>10</v>
      </c>
      <c r="Y84">
        <v>10</v>
      </c>
      <c r="Z84">
        <v>10</v>
      </c>
    </row>
    <row r="85" spans="1:27" x14ac:dyDescent="0.25">
      <c r="A85" t="s">
        <v>308</v>
      </c>
      <c r="B85">
        <v>87</v>
      </c>
      <c r="C85">
        <v>10</v>
      </c>
      <c r="E85">
        <v>60</v>
      </c>
      <c r="G85">
        <v>40</v>
      </c>
      <c r="H85">
        <v>30</v>
      </c>
      <c r="I85">
        <v>70</v>
      </c>
      <c r="J85">
        <v>30</v>
      </c>
      <c r="R85">
        <v>10</v>
      </c>
      <c r="S85">
        <v>20</v>
      </c>
      <c r="T85">
        <v>30</v>
      </c>
      <c r="W85">
        <v>10</v>
      </c>
      <c r="X85">
        <v>10</v>
      </c>
      <c r="Z85">
        <v>10</v>
      </c>
    </row>
    <row r="86" spans="1:27" x14ac:dyDescent="0.25">
      <c r="A86" t="s">
        <v>364</v>
      </c>
      <c r="B86">
        <v>88</v>
      </c>
      <c r="C86">
        <v>10</v>
      </c>
      <c r="E86">
        <v>60</v>
      </c>
      <c r="H86">
        <v>30</v>
      </c>
      <c r="I86">
        <v>70</v>
      </c>
      <c r="J86">
        <v>30</v>
      </c>
      <c r="P86">
        <v>20</v>
      </c>
      <c r="Q86">
        <v>10</v>
      </c>
      <c r="R86">
        <v>10</v>
      </c>
      <c r="S86">
        <v>20</v>
      </c>
      <c r="T86">
        <v>30</v>
      </c>
      <c r="U86">
        <v>10</v>
      </c>
      <c r="V86">
        <v>20</v>
      </c>
      <c r="W86">
        <v>10</v>
      </c>
      <c r="X86">
        <v>10</v>
      </c>
      <c r="Y86">
        <v>10</v>
      </c>
      <c r="Z86">
        <v>10</v>
      </c>
    </row>
    <row r="87" spans="1:27" x14ac:dyDescent="0.25">
      <c r="A87" t="s">
        <v>361</v>
      </c>
      <c r="B87">
        <v>89</v>
      </c>
      <c r="C87">
        <v>10</v>
      </c>
      <c r="E87">
        <v>60</v>
      </c>
      <c r="F87">
        <v>60</v>
      </c>
      <c r="H87">
        <v>30</v>
      </c>
      <c r="J87">
        <v>30</v>
      </c>
      <c r="L87">
        <v>10</v>
      </c>
      <c r="O87">
        <v>20</v>
      </c>
      <c r="P87">
        <v>20</v>
      </c>
      <c r="Q87">
        <v>10</v>
      </c>
      <c r="R87">
        <v>10</v>
      </c>
      <c r="S87">
        <v>20</v>
      </c>
      <c r="T87">
        <v>30</v>
      </c>
      <c r="U87">
        <v>10</v>
      </c>
      <c r="V87">
        <v>20</v>
      </c>
      <c r="W87">
        <v>10</v>
      </c>
      <c r="X87">
        <v>10</v>
      </c>
      <c r="AA87">
        <v>10</v>
      </c>
    </row>
    <row r="88" spans="1:27" x14ac:dyDescent="0.25">
      <c r="A88" t="s">
        <v>303</v>
      </c>
      <c r="B88">
        <v>90</v>
      </c>
      <c r="C88">
        <v>10</v>
      </c>
      <c r="F88">
        <v>60</v>
      </c>
      <c r="G88">
        <v>40</v>
      </c>
      <c r="H88">
        <v>30</v>
      </c>
      <c r="I88">
        <v>70</v>
      </c>
      <c r="J88">
        <v>30</v>
      </c>
      <c r="L88">
        <v>10</v>
      </c>
      <c r="M88">
        <v>20</v>
      </c>
      <c r="N88">
        <v>30</v>
      </c>
      <c r="O88">
        <v>20</v>
      </c>
      <c r="P88">
        <v>20</v>
      </c>
      <c r="Q88">
        <v>10</v>
      </c>
      <c r="W88">
        <v>10</v>
      </c>
      <c r="X88">
        <v>10</v>
      </c>
    </row>
    <row r="89" spans="1:27" x14ac:dyDescent="0.25">
      <c r="A89" t="s">
        <v>332</v>
      </c>
      <c r="B89">
        <v>91</v>
      </c>
      <c r="C89">
        <v>10</v>
      </c>
      <c r="D89">
        <v>40</v>
      </c>
      <c r="E89">
        <v>60</v>
      </c>
      <c r="H89">
        <v>30</v>
      </c>
      <c r="I89">
        <v>70</v>
      </c>
      <c r="J89">
        <v>30</v>
      </c>
      <c r="K89">
        <v>30</v>
      </c>
      <c r="Q89">
        <v>10</v>
      </c>
      <c r="T89">
        <v>30</v>
      </c>
      <c r="X89">
        <v>10</v>
      </c>
      <c r="AA89">
        <v>10</v>
      </c>
    </row>
    <row r="90" spans="1:27" x14ac:dyDescent="0.25">
      <c r="A90" t="s">
        <v>371</v>
      </c>
      <c r="B90">
        <v>92</v>
      </c>
      <c r="C90">
        <v>10</v>
      </c>
      <c r="D90">
        <v>40</v>
      </c>
      <c r="E90">
        <v>60</v>
      </c>
      <c r="F90">
        <v>60</v>
      </c>
      <c r="G90">
        <v>40</v>
      </c>
      <c r="H90">
        <v>30</v>
      </c>
      <c r="I90">
        <v>70</v>
      </c>
      <c r="J90">
        <v>30</v>
      </c>
      <c r="K90">
        <v>30</v>
      </c>
      <c r="R90">
        <v>10</v>
      </c>
      <c r="S90">
        <v>20</v>
      </c>
      <c r="T90">
        <v>30</v>
      </c>
      <c r="U90">
        <v>10</v>
      </c>
      <c r="V90">
        <v>20</v>
      </c>
      <c r="W90">
        <v>10</v>
      </c>
      <c r="X90">
        <v>10</v>
      </c>
      <c r="Y90">
        <v>10</v>
      </c>
      <c r="Z90">
        <v>10</v>
      </c>
      <c r="AA90">
        <v>10</v>
      </c>
    </row>
    <row r="91" spans="1:27" x14ac:dyDescent="0.25">
      <c r="A91" t="s">
        <v>348</v>
      </c>
      <c r="B91">
        <v>93</v>
      </c>
      <c r="C91">
        <v>10</v>
      </c>
      <c r="D91">
        <v>40</v>
      </c>
      <c r="E91">
        <v>60</v>
      </c>
      <c r="F91">
        <v>60</v>
      </c>
      <c r="G91">
        <v>40</v>
      </c>
      <c r="H91">
        <v>30</v>
      </c>
      <c r="I91">
        <v>70</v>
      </c>
      <c r="J91">
        <v>30</v>
      </c>
      <c r="K91">
        <v>30</v>
      </c>
      <c r="L91">
        <v>10</v>
      </c>
      <c r="M91">
        <v>20</v>
      </c>
      <c r="N91">
        <v>30</v>
      </c>
      <c r="O91">
        <v>20</v>
      </c>
      <c r="P91">
        <v>20</v>
      </c>
      <c r="Q91">
        <v>10</v>
      </c>
      <c r="R91">
        <v>10</v>
      </c>
      <c r="S91">
        <v>20</v>
      </c>
      <c r="W91">
        <v>10</v>
      </c>
      <c r="X91">
        <v>10</v>
      </c>
      <c r="Y91">
        <v>10</v>
      </c>
      <c r="AA91">
        <v>10</v>
      </c>
    </row>
    <row r="92" spans="1:27" x14ac:dyDescent="0.25">
      <c r="A92" t="s">
        <v>376</v>
      </c>
      <c r="B92">
        <v>94</v>
      </c>
      <c r="C92">
        <v>10</v>
      </c>
      <c r="D92">
        <v>40</v>
      </c>
      <c r="F92">
        <v>60</v>
      </c>
      <c r="G92">
        <v>40</v>
      </c>
      <c r="H92">
        <v>30</v>
      </c>
      <c r="J92">
        <v>30</v>
      </c>
      <c r="K92">
        <v>30</v>
      </c>
      <c r="L92">
        <v>10</v>
      </c>
      <c r="M92">
        <v>20</v>
      </c>
      <c r="N92">
        <v>30</v>
      </c>
      <c r="O92">
        <v>20</v>
      </c>
      <c r="Q92">
        <v>10</v>
      </c>
      <c r="W92">
        <v>10</v>
      </c>
    </row>
    <row r="93" spans="1:27" x14ac:dyDescent="0.25">
      <c r="A93" t="s">
        <v>318</v>
      </c>
      <c r="B93">
        <v>95</v>
      </c>
      <c r="C93">
        <v>10</v>
      </c>
      <c r="D93">
        <v>40</v>
      </c>
      <c r="E93">
        <v>60</v>
      </c>
      <c r="F93">
        <v>60</v>
      </c>
      <c r="H93">
        <v>30</v>
      </c>
      <c r="I93">
        <v>70</v>
      </c>
      <c r="J93">
        <v>30</v>
      </c>
      <c r="K93">
        <v>30</v>
      </c>
      <c r="L93">
        <v>10</v>
      </c>
      <c r="M93">
        <v>20</v>
      </c>
      <c r="N93">
        <v>30</v>
      </c>
      <c r="O93">
        <v>20</v>
      </c>
      <c r="Q93">
        <v>10</v>
      </c>
      <c r="R93">
        <v>10</v>
      </c>
      <c r="S93">
        <v>20</v>
      </c>
      <c r="T93">
        <v>30</v>
      </c>
      <c r="Y93">
        <v>10</v>
      </c>
    </row>
    <row r="94" spans="1:27" x14ac:dyDescent="0.25">
      <c r="A94" t="s">
        <v>352</v>
      </c>
      <c r="B94">
        <v>96</v>
      </c>
      <c r="C94">
        <v>10</v>
      </c>
      <c r="F94">
        <v>60</v>
      </c>
      <c r="G94">
        <v>40</v>
      </c>
      <c r="H94">
        <v>30</v>
      </c>
      <c r="J94">
        <v>30</v>
      </c>
      <c r="L94">
        <v>10</v>
      </c>
      <c r="M94">
        <v>20</v>
      </c>
      <c r="O94">
        <v>20</v>
      </c>
      <c r="P94">
        <v>20</v>
      </c>
      <c r="Q94">
        <v>10</v>
      </c>
      <c r="Y94">
        <v>10</v>
      </c>
    </row>
    <row r="95" spans="1:27" x14ac:dyDescent="0.25">
      <c r="A95" t="s">
        <v>350</v>
      </c>
      <c r="B95">
        <v>97</v>
      </c>
      <c r="C95">
        <v>10</v>
      </c>
      <c r="F95">
        <v>60</v>
      </c>
      <c r="G95">
        <v>40</v>
      </c>
      <c r="H95">
        <v>30</v>
      </c>
      <c r="I95">
        <v>70</v>
      </c>
      <c r="J95">
        <v>30</v>
      </c>
      <c r="L95">
        <v>10</v>
      </c>
      <c r="M95">
        <v>20</v>
      </c>
      <c r="O95">
        <v>20</v>
      </c>
      <c r="Q95">
        <v>10</v>
      </c>
      <c r="T95">
        <v>30</v>
      </c>
      <c r="X95">
        <v>10</v>
      </c>
      <c r="Y95">
        <v>10</v>
      </c>
    </row>
    <row r="96" spans="1:27" x14ac:dyDescent="0.25">
      <c r="A96" t="s">
        <v>334</v>
      </c>
      <c r="B96">
        <v>98</v>
      </c>
      <c r="C96">
        <v>10</v>
      </c>
      <c r="E96">
        <v>60</v>
      </c>
      <c r="H96">
        <v>30</v>
      </c>
      <c r="I96">
        <v>70</v>
      </c>
      <c r="J96">
        <v>30</v>
      </c>
      <c r="Q96">
        <v>10</v>
      </c>
      <c r="R96">
        <v>10</v>
      </c>
      <c r="S96">
        <v>20</v>
      </c>
      <c r="T96">
        <v>30</v>
      </c>
      <c r="U96">
        <v>10</v>
      </c>
      <c r="V96">
        <v>20</v>
      </c>
      <c r="W96">
        <v>10</v>
      </c>
      <c r="X96">
        <v>10</v>
      </c>
      <c r="Y96">
        <v>10</v>
      </c>
    </row>
    <row r="97" spans="1:27" x14ac:dyDescent="0.25">
      <c r="A97" t="s">
        <v>392</v>
      </c>
      <c r="B97">
        <v>99</v>
      </c>
      <c r="C97">
        <v>10</v>
      </c>
      <c r="E97">
        <v>60</v>
      </c>
      <c r="F97">
        <v>60</v>
      </c>
      <c r="G97">
        <v>40</v>
      </c>
      <c r="H97">
        <v>30</v>
      </c>
      <c r="I97">
        <v>70</v>
      </c>
      <c r="Q97">
        <v>10</v>
      </c>
      <c r="S97">
        <v>20</v>
      </c>
      <c r="T97">
        <v>30</v>
      </c>
      <c r="V97">
        <v>20</v>
      </c>
      <c r="W97">
        <v>10</v>
      </c>
      <c r="X97">
        <v>10</v>
      </c>
      <c r="Z97">
        <v>10</v>
      </c>
      <c r="AA97">
        <v>10</v>
      </c>
    </row>
    <row r="98" spans="1:27" x14ac:dyDescent="0.25">
      <c r="A98" t="s">
        <v>357</v>
      </c>
      <c r="B98">
        <v>100</v>
      </c>
      <c r="C98">
        <v>10</v>
      </c>
      <c r="E98">
        <v>60</v>
      </c>
      <c r="G98">
        <v>40</v>
      </c>
      <c r="I98">
        <v>70</v>
      </c>
      <c r="J98">
        <v>30</v>
      </c>
      <c r="S98">
        <v>20</v>
      </c>
      <c r="T98">
        <v>30</v>
      </c>
      <c r="X98">
        <v>10</v>
      </c>
    </row>
    <row r="99" spans="1:27" x14ac:dyDescent="0.25">
      <c r="A99" t="s">
        <v>337</v>
      </c>
      <c r="B99">
        <v>101</v>
      </c>
      <c r="C99">
        <v>10</v>
      </c>
      <c r="E99">
        <v>60</v>
      </c>
      <c r="F99">
        <v>60</v>
      </c>
      <c r="G99">
        <v>40</v>
      </c>
      <c r="H99">
        <v>30</v>
      </c>
      <c r="I99">
        <v>70</v>
      </c>
      <c r="J99">
        <v>30</v>
      </c>
      <c r="L99">
        <v>10</v>
      </c>
      <c r="R99">
        <v>10</v>
      </c>
      <c r="S99">
        <v>20</v>
      </c>
      <c r="T99">
        <v>30</v>
      </c>
      <c r="U99">
        <v>10</v>
      </c>
      <c r="V99">
        <v>20</v>
      </c>
      <c r="W99">
        <v>10</v>
      </c>
      <c r="X99">
        <v>10</v>
      </c>
      <c r="AA99">
        <v>10</v>
      </c>
    </row>
    <row r="100" spans="1:27" x14ac:dyDescent="0.25">
      <c r="A100" t="s">
        <v>290</v>
      </c>
      <c r="B100">
        <v>102</v>
      </c>
      <c r="C100">
        <v>10</v>
      </c>
      <c r="E100">
        <v>60</v>
      </c>
      <c r="I100">
        <v>70</v>
      </c>
      <c r="J100">
        <v>30</v>
      </c>
      <c r="R100">
        <v>10</v>
      </c>
      <c r="T100">
        <v>30</v>
      </c>
      <c r="W100">
        <v>10</v>
      </c>
      <c r="X100">
        <v>10</v>
      </c>
    </row>
    <row r="101" spans="1:27" x14ac:dyDescent="0.25">
      <c r="A101" t="s">
        <v>345</v>
      </c>
      <c r="B101">
        <v>103</v>
      </c>
      <c r="C101">
        <v>10</v>
      </c>
      <c r="D101">
        <v>40</v>
      </c>
      <c r="E101">
        <v>60</v>
      </c>
      <c r="F101">
        <v>60</v>
      </c>
      <c r="G101">
        <v>40</v>
      </c>
      <c r="H101">
        <v>30</v>
      </c>
      <c r="I101">
        <v>70</v>
      </c>
      <c r="J101">
        <v>30</v>
      </c>
      <c r="K101">
        <v>30</v>
      </c>
      <c r="L101">
        <v>10</v>
      </c>
      <c r="N101">
        <v>30</v>
      </c>
      <c r="O101">
        <v>20</v>
      </c>
      <c r="Q101">
        <v>10</v>
      </c>
      <c r="R101">
        <v>10</v>
      </c>
      <c r="S101">
        <v>20</v>
      </c>
      <c r="T101">
        <v>30</v>
      </c>
      <c r="W101">
        <v>10</v>
      </c>
      <c r="X101">
        <v>10</v>
      </c>
      <c r="Y101">
        <v>10</v>
      </c>
      <c r="AA101">
        <v>10</v>
      </c>
    </row>
    <row r="102" spans="1:27" x14ac:dyDescent="0.25">
      <c r="A102" t="s">
        <v>306</v>
      </c>
      <c r="B102">
        <v>104</v>
      </c>
      <c r="C102">
        <v>10</v>
      </c>
      <c r="D102">
        <v>40</v>
      </c>
      <c r="E102">
        <v>60</v>
      </c>
      <c r="F102">
        <v>60</v>
      </c>
      <c r="G102">
        <v>40</v>
      </c>
      <c r="H102">
        <v>30</v>
      </c>
      <c r="I102">
        <v>70</v>
      </c>
      <c r="J102">
        <v>30</v>
      </c>
      <c r="K102">
        <v>30</v>
      </c>
      <c r="L102">
        <v>10</v>
      </c>
      <c r="M102">
        <v>20</v>
      </c>
      <c r="O102">
        <v>20</v>
      </c>
      <c r="P102">
        <v>20</v>
      </c>
      <c r="Q102">
        <v>10</v>
      </c>
      <c r="R102">
        <v>10</v>
      </c>
      <c r="S102">
        <v>20</v>
      </c>
      <c r="W102">
        <v>10</v>
      </c>
      <c r="X102">
        <v>10</v>
      </c>
      <c r="Y102">
        <v>10</v>
      </c>
    </row>
    <row r="103" spans="1:27" x14ac:dyDescent="0.25">
      <c r="A103" t="s">
        <v>406</v>
      </c>
      <c r="B103">
        <v>105</v>
      </c>
      <c r="C103">
        <v>10</v>
      </c>
      <c r="D103">
        <v>40</v>
      </c>
      <c r="F103">
        <v>60</v>
      </c>
      <c r="G103">
        <v>40</v>
      </c>
      <c r="H103">
        <v>30</v>
      </c>
      <c r="K103">
        <v>30</v>
      </c>
      <c r="L103">
        <v>10</v>
      </c>
      <c r="M103">
        <v>20</v>
      </c>
      <c r="N103">
        <v>30</v>
      </c>
      <c r="O103">
        <v>20</v>
      </c>
    </row>
    <row r="104" spans="1:27" x14ac:dyDescent="0.25">
      <c r="A104" t="s">
        <v>400</v>
      </c>
      <c r="B104">
        <v>106</v>
      </c>
      <c r="C104">
        <v>10</v>
      </c>
      <c r="E104">
        <v>60</v>
      </c>
      <c r="G104">
        <v>40</v>
      </c>
      <c r="I104">
        <v>70</v>
      </c>
      <c r="J104">
        <v>30</v>
      </c>
      <c r="R104">
        <v>10</v>
      </c>
      <c r="S104">
        <v>20</v>
      </c>
      <c r="T104">
        <v>30</v>
      </c>
      <c r="W104">
        <v>10</v>
      </c>
      <c r="X104">
        <v>10</v>
      </c>
      <c r="Z104">
        <v>10</v>
      </c>
    </row>
    <row r="105" spans="1:27" x14ac:dyDescent="0.25">
      <c r="A105" t="s">
        <v>327</v>
      </c>
      <c r="B105">
        <v>107</v>
      </c>
      <c r="C105">
        <v>10</v>
      </c>
      <c r="F105">
        <v>60</v>
      </c>
      <c r="G105">
        <v>40</v>
      </c>
      <c r="H105">
        <v>30</v>
      </c>
      <c r="I105">
        <v>70</v>
      </c>
      <c r="J105">
        <v>30</v>
      </c>
      <c r="L105">
        <v>10</v>
      </c>
      <c r="M105">
        <v>20</v>
      </c>
      <c r="O105">
        <v>20</v>
      </c>
      <c r="P105">
        <v>20</v>
      </c>
      <c r="Q105">
        <v>10</v>
      </c>
      <c r="R105">
        <v>10</v>
      </c>
      <c r="S105">
        <v>20</v>
      </c>
      <c r="T105">
        <v>30</v>
      </c>
      <c r="W105">
        <v>10</v>
      </c>
      <c r="Y105">
        <v>10</v>
      </c>
      <c r="Z105">
        <v>10</v>
      </c>
      <c r="AA105">
        <v>10</v>
      </c>
    </row>
    <row r="106" spans="1:27" x14ac:dyDescent="0.25">
      <c r="A106" t="s">
        <v>346</v>
      </c>
      <c r="B106">
        <v>108</v>
      </c>
      <c r="C106">
        <v>10</v>
      </c>
      <c r="D106">
        <v>40</v>
      </c>
      <c r="F106">
        <v>60</v>
      </c>
      <c r="G106">
        <v>40</v>
      </c>
      <c r="H106">
        <v>30</v>
      </c>
      <c r="I106">
        <v>70</v>
      </c>
      <c r="J106">
        <v>30</v>
      </c>
      <c r="K106">
        <v>30</v>
      </c>
      <c r="L106">
        <v>10</v>
      </c>
      <c r="M106">
        <v>20</v>
      </c>
      <c r="N106">
        <v>30</v>
      </c>
      <c r="O106">
        <v>20</v>
      </c>
      <c r="Q106">
        <v>10</v>
      </c>
      <c r="W106">
        <v>10</v>
      </c>
      <c r="X106">
        <v>10</v>
      </c>
    </row>
    <row r="107" spans="1:27" x14ac:dyDescent="0.25">
      <c r="A107" t="s">
        <v>363</v>
      </c>
      <c r="B107">
        <v>109</v>
      </c>
      <c r="C107">
        <v>10</v>
      </c>
      <c r="D107">
        <v>40</v>
      </c>
      <c r="F107">
        <v>60</v>
      </c>
      <c r="G107">
        <v>40</v>
      </c>
      <c r="H107">
        <v>30</v>
      </c>
      <c r="I107">
        <v>70</v>
      </c>
      <c r="J107">
        <v>30</v>
      </c>
      <c r="K107">
        <v>30</v>
      </c>
      <c r="L107">
        <v>10</v>
      </c>
      <c r="M107">
        <v>20</v>
      </c>
      <c r="N107">
        <v>30</v>
      </c>
      <c r="O107">
        <v>20</v>
      </c>
      <c r="P107">
        <v>20</v>
      </c>
      <c r="Q107">
        <v>10</v>
      </c>
      <c r="R107">
        <v>10</v>
      </c>
      <c r="S107">
        <v>20</v>
      </c>
      <c r="W107">
        <v>10</v>
      </c>
      <c r="X107">
        <v>10</v>
      </c>
      <c r="Y107">
        <v>10</v>
      </c>
      <c r="AA107">
        <v>10</v>
      </c>
    </row>
    <row r="108" spans="1:27" x14ac:dyDescent="0.25">
      <c r="A108" t="s">
        <v>387</v>
      </c>
      <c r="B108">
        <v>110</v>
      </c>
      <c r="C108">
        <v>10</v>
      </c>
      <c r="F108">
        <v>60</v>
      </c>
      <c r="G108">
        <v>40</v>
      </c>
      <c r="H108">
        <v>30</v>
      </c>
      <c r="J108">
        <v>30</v>
      </c>
      <c r="L108">
        <v>10</v>
      </c>
      <c r="M108">
        <v>20</v>
      </c>
      <c r="N108">
        <v>30</v>
      </c>
      <c r="O108">
        <v>20</v>
      </c>
      <c r="Q108">
        <v>10</v>
      </c>
      <c r="W108">
        <v>10</v>
      </c>
      <c r="X108">
        <v>10</v>
      </c>
      <c r="Y108">
        <v>10</v>
      </c>
      <c r="AA108">
        <v>10</v>
      </c>
    </row>
    <row r="109" spans="1:27" x14ac:dyDescent="0.25">
      <c r="A109" t="s">
        <v>336</v>
      </c>
      <c r="B109">
        <v>111</v>
      </c>
      <c r="C109">
        <v>10</v>
      </c>
      <c r="F109">
        <v>60</v>
      </c>
      <c r="G109">
        <v>40</v>
      </c>
      <c r="H109">
        <v>30</v>
      </c>
      <c r="I109">
        <v>70</v>
      </c>
      <c r="J109">
        <v>30</v>
      </c>
      <c r="M109">
        <v>20</v>
      </c>
      <c r="P109">
        <v>20</v>
      </c>
      <c r="Q109">
        <v>10</v>
      </c>
      <c r="R109">
        <v>10</v>
      </c>
      <c r="S109">
        <v>20</v>
      </c>
      <c r="W109">
        <v>10</v>
      </c>
      <c r="X109">
        <v>10</v>
      </c>
    </row>
    <row r="110" spans="1:27" x14ac:dyDescent="0.25">
      <c r="A110" t="s">
        <v>377</v>
      </c>
      <c r="B110">
        <v>112</v>
      </c>
      <c r="C110">
        <v>10</v>
      </c>
      <c r="D110">
        <v>40</v>
      </c>
      <c r="F110">
        <v>60</v>
      </c>
      <c r="H110">
        <v>30</v>
      </c>
      <c r="I110">
        <v>70</v>
      </c>
      <c r="J110">
        <v>30</v>
      </c>
      <c r="K110">
        <v>30</v>
      </c>
      <c r="L110">
        <v>10</v>
      </c>
      <c r="M110">
        <v>20</v>
      </c>
      <c r="N110">
        <v>30</v>
      </c>
      <c r="O110">
        <v>20</v>
      </c>
      <c r="Q110">
        <v>10</v>
      </c>
      <c r="S110">
        <v>20</v>
      </c>
      <c r="Y110">
        <v>10</v>
      </c>
      <c r="AA110">
        <v>10</v>
      </c>
    </row>
    <row r="111" spans="1:27" x14ac:dyDescent="0.25">
      <c r="A111" t="s">
        <v>390</v>
      </c>
      <c r="B111">
        <v>113</v>
      </c>
      <c r="C111">
        <v>10</v>
      </c>
      <c r="D111">
        <v>40</v>
      </c>
      <c r="E111">
        <v>60</v>
      </c>
      <c r="F111">
        <v>60</v>
      </c>
      <c r="G111">
        <v>40</v>
      </c>
      <c r="H111">
        <v>30</v>
      </c>
      <c r="I111">
        <v>70</v>
      </c>
      <c r="J111">
        <v>30</v>
      </c>
      <c r="K111">
        <v>30</v>
      </c>
      <c r="L111">
        <v>10</v>
      </c>
      <c r="M111">
        <v>20</v>
      </c>
      <c r="N111">
        <v>30</v>
      </c>
      <c r="O111">
        <v>20</v>
      </c>
      <c r="P111">
        <v>20</v>
      </c>
      <c r="Q111">
        <v>10</v>
      </c>
      <c r="R111">
        <v>10</v>
      </c>
      <c r="S111">
        <v>20</v>
      </c>
      <c r="T111">
        <v>30</v>
      </c>
      <c r="U111">
        <v>10</v>
      </c>
      <c r="V111">
        <v>20</v>
      </c>
      <c r="W111">
        <v>10</v>
      </c>
      <c r="X111">
        <v>10</v>
      </c>
      <c r="Y111">
        <v>10</v>
      </c>
      <c r="Z111">
        <v>10</v>
      </c>
      <c r="AA111">
        <v>10</v>
      </c>
    </row>
    <row r="112" spans="1:27" x14ac:dyDescent="0.25">
      <c r="A112" t="s">
        <v>325</v>
      </c>
      <c r="B112">
        <v>114</v>
      </c>
      <c r="C112">
        <v>10</v>
      </c>
      <c r="E112">
        <v>60</v>
      </c>
      <c r="F112">
        <v>60</v>
      </c>
      <c r="G112">
        <v>40</v>
      </c>
      <c r="H112">
        <v>30</v>
      </c>
      <c r="I112">
        <v>70</v>
      </c>
      <c r="L112">
        <v>10</v>
      </c>
      <c r="M112">
        <v>20</v>
      </c>
      <c r="N112">
        <v>30</v>
      </c>
      <c r="Q112">
        <v>10</v>
      </c>
      <c r="T112">
        <v>30</v>
      </c>
      <c r="U112">
        <v>10</v>
      </c>
      <c r="V112">
        <v>20</v>
      </c>
      <c r="W112">
        <v>10</v>
      </c>
      <c r="X112">
        <v>10</v>
      </c>
      <c r="AA112">
        <v>10</v>
      </c>
    </row>
    <row r="113" spans="1:27" x14ac:dyDescent="0.25">
      <c r="A113" t="s">
        <v>409</v>
      </c>
      <c r="B113">
        <v>115</v>
      </c>
      <c r="C113">
        <v>10</v>
      </c>
      <c r="E113">
        <v>60</v>
      </c>
      <c r="F113">
        <v>60</v>
      </c>
      <c r="H113">
        <v>30</v>
      </c>
      <c r="I113">
        <v>70</v>
      </c>
      <c r="J113">
        <v>30</v>
      </c>
      <c r="Q113">
        <v>10</v>
      </c>
      <c r="R113">
        <v>10</v>
      </c>
      <c r="S113">
        <v>20</v>
      </c>
      <c r="T113">
        <v>30</v>
      </c>
      <c r="U113">
        <v>10</v>
      </c>
      <c r="V113">
        <v>20</v>
      </c>
      <c r="Y113">
        <v>10</v>
      </c>
      <c r="AA113">
        <v>10</v>
      </c>
    </row>
    <row r="114" spans="1:27" x14ac:dyDescent="0.25">
      <c r="A114" t="s">
        <v>369</v>
      </c>
      <c r="B114">
        <v>116</v>
      </c>
      <c r="C114">
        <v>10</v>
      </c>
      <c r="E114">
        <v>60</v>
      </c>
      <c r="I114">
        <v>70</v>
      </c>
      <c r="R114">
        <v>10</v>
      </c>
      <c r="S114">
        <v>20</v>
      </c>
      <c r="T114">
        <v>30</v>
      </c>
      <c r="U114">
        <v>10</v>
      </c>
      <c r="V114">
        <v>20</v>
      </c>
    </row>
    <row r="115" spans="1:27" x14ac:dyDescent="0.25">
      <c r="A115" t="s">
        <v>375</v>
      </c>
      <c r="B115">
        <v>117</v>
      </c>
      <c r="C115">
        <v>10</v>
      </c>
      <c r="E115">
        <v>60</v>
      </c>
      <c r="F115">
        <v>60</v>
      </c>
      <c r="G115">
        <v>40</v>
      </c>
      <c r="I115">
        <v>70</v>
      </c>
      <c r="K115">
        <v>30</v>
      </c>
      <c r="T115">
        <v>30</v>
      </c>
      <c r="U115">
        <v>10</v>
      </c>
      <c r="V115">
        <v>20</v>
      </c>
      <c r="W115">
        <v>10</v>
      </c>
      <c r="X115">
        <v>10</v>
      </c>
    </row>
    <row r="116" spans="1:27" x14ac:dyDescent="0.25">
      <c r="A116" t="s">
        <v>408</v>
      </c>
      <c r="B116">
        <v>118</v>
      </c>
      <c r="C116">
        <v>10</v>
      </c>
      <c r="E116">
        <v>60</v>
      </c>
      <c r="G116">
        <v>40</v>
      </c>
      <c r="I116">
        <v>70</v>
      </c>
      <c r="S116">
        <v>20</v>
      </c>
      <c r="T116">
        <v>30</v>
      </c>
      <c r="U116">
        <v>10</v>
      </c>
      <c r="V116">
        <v>20</v>
      </c>
      <c r="W116">
        <v>10</v>
      </c>
      <c r="X116">
        <v>10</v>
      </c>
      <c r="AA116">
        <v>10</v>
      </c>
    </row>
    <row r="117" spans="1:27" x14ac:dyDescent="0.25">
      <c r="A117" t="s">
        <v>366</v>
      </c>
      <c r="B117">
        <v>119</v>
      </c>
      <c r="C117">
        <v>10</v>
      </c>
      <c r="E117">
        <v>60</v>
      </c>
      <c r="I117">
        <v>70</v>
      </c>
      <c r="R117">
        <v>10</v>
      </c>
      <c r="S117">
        <v>20</v>
      </c>
      <c r="T117">
        <v>30</v>
      </c>
      <c r="X117">
        <v>10</v>
      </c>
    </row>
    <row r="118" spans="1:27" x14ac:dyDescent="0.25">
      <c r="A118" t="s">
        <v>399</v>
      </c>
      <c r="B118">
        <v>120</v>
      </c>
      <c r="C118">
        <v>10</v>
      </c>
      <c r="D118">
        <v>40</v>
      </c>
      <c r="F118">
        <v>60</v>
      </c>
      <c r="H118">
        <v>30</v>
      </c>
      <c r="J118">
        <v>30</v>
      </c>
      <c r="K118">
        <v>30</v>
      </c>
      <c r="L118">
        <v>10</v>
      </c>
      <c r="M118">
        <v>20</v>
      </c>
      <c r="N118">
        <v>30</v>
      </c>
      <c r="O118">
        <v>20</v>
      </c>
      <c r="P118">
        <v>20</v>
      </c>
      <c r="Q118">
        <v>10</v>
      </c>
      <c r="Z118">
        <v>10</v>
      </c>
      <c r="AA118">
        <v>10</v>
      </c>
    </row>
    <row r="119" spans="1:27" x14ac:dyDescent="0.25">
      <c r="A119" t="s">
        <v>360</v>
      </c>
      <c r="B119">
        <v>121</v>
      </c>
      <c r="C119">
        <v>10</v>
      </c>
      <c r="E119">
        <v>60</v>
      </c>
      <c r="G119">
        <v>40</v>
      </c>
      <c r="I119">
        <v>70</v>
      </c>
      <c r="R119">
        <v>10</v>
      </c>
      <c r="S119">
        <v>20</v>
      </c>
      <c r="T119">
        <v>30</v>
      </c>
      <c r="U119">
        <v>10</v>
      </c>
      <c r="V119">
        <v>20</v>
      </c>
      <c r="W119">
        <v>10</v>
      </c>
      <c r="X119">
        <v>10</v>
      </c>
      <c r="AA119">
        <v>10</v>
      </c>
    </row>
    <row r="120" spans="1:27" x14ac:dyDescent="0.25">
      <c r="A120" t="s">
        <v>315</v>
      </c>
      <c r="B120">
        <v>122</v>
      </c>
      <c r="C120">
        <v>10</v>
      </c>
      <c r="E120">
        <v>60</v>
      </c>
      <c r="G120">
        <v>40</v>
      </c>
      <c r="I120">
        <v>70</v>
      </c>
      <c r="J120">
        <v>30</v>
      </c>
      <c r="R120">
        <v>10</v>
      </c>
      <c r="S120">
        <v>20</v>
      </c>
      <c r="T120">
        <v>30</v>
      </c>
      <c r="U120">
        <v>10</v>
      </c>
      <c r="V120">
        <v>20</v>
      </c>
      <c r="W120">
        <v>10</v>
      </c>
      <c r="X120">
        <v>10</v>
      </c>
      <c r="Y120">
        <v>10</v>
      </c>
      <c r="AA120">
        <v>10</v>
      </c>
    </row>
    <row r="121" spans="1:27" x14ac:dyDescent="0.25">
      <c r="A121" t="s">
        <v>349</v>
      </c>
      <c r="B121">
        <v>123</v>
      </c>
      <c r="E121">
        <v>60</v>
      </c>
      <c r="G121">
        <v>40</v>
      </c>
      <c r="H121">
        <v>30</v>
      </c>
      <c r="I121">
        <v>70</v>
      </c>
      <c r="J121">
        <v>30</v>
      </c>
      <c r="Q121">
        <v>10</v>
      </c>
      <c r="T121">
        <v>30</v>
      </c>
      <c r="U121">
        <v>10</v>
      </c>
      <c r="V121">
        <v>20</v>
      </c>
      <c r="W121">
        <v>10</v>
      </c>
      <c r="X121">
        <v>10</v>
      </c>
      <c r="Y121">
        <v>10</v>
      </c>
      <c r="Z121">
        <v>10</v>
      </c>
    </row>
    <row r="122" spans="1:27" x14ac:dyDescent="0.25">
      <c r="A122" t="s">
        <v>389</v>
      </c>
      <c r="B122">
        <v>124</v>
      </c>
      <c r="C122">
        <v>10</v>
      </c>
      <c r="E122">
        <v>60</v>
      </c>
      <c r="G122">
        <v>40</v>
      </c>
      <c r="H122">
        <v>30</v>
      </c>
      <c r="I122">
        <v>70</v>
      </c>
      <c r="J122">
        <v>30</v>
      </c>
      <c r="P122">
        <v>20</v>
      </c>
      <c r="Q122">
        <v>10</v>
      </c>
      <c r="R122">
        <v>10</v>
      </c>
      <c r="S122">
        <v>20</v>
      </c>
      <c r="T122">
        <v>30</v>
      </c>
      <c r="W122">
        <v>10</v>
      </c>
      <c r="X122">
        <v>10</v>
      </c>
      <c r="Y122">
        <v>10</v>
      </c>
      <c r="Z122">
        <v>10</v>
      </c>
    </row>
    <row r="123" spans="1:27" x14ac:dyDescent="0.25">
      <c r="A123" t="s">
        <v>379</v>
      </c>
      <c r="B123">
        <v>125</v>
      </c>
      <c r="C123">
        <v>10</v>
      </c>
      <c r="D123">
        <v>40</v>
      </c>
      <c r="E123">
        <v>60</v>
      </c>
      <c r="F123">
        <v>60</v>
      </c>
      <c r="G123">
        <v>40</v>
      </c>
      <c r="H123">
        <v>30</v>
      </c>
      <c r="I123">
        <v>70</v>
      </c>
      <c r="J123">
        <v>30</v>
      </c>
      <c r="K123">
        <v>30</v>
      </c>
      <c r="L123">
        <v>10</v>
      </c>
      <c r="M123">
        <v>20</v>
      </c>
      <c r="N123">
        <v>30</v>
      </c>
      <c r="O123">
        <v>20</v>
      </c>
      <c r="P123">
        <v>20</v>
      </c>
      <c r="Q123">
        <v>10</v>
      </c>
      <c r="R123">
        <v>10</v>
      </c>
      <c r="S123">
        <v>20</v>
      </c>
      <c r="T123">
        <v>30</v>
      </c>
      <c r="U123">
        <v>10</v>
      </c>
      <c r="V123">
        <v>20</v>
      </c>
      <c r="W123">
        <v>10</v>
      </c>
      <c r="X123">
        <v>10</v>
      </c>
      <c r="Y123">
        <v>10</v>
      </c>
      <c r="Z123">
        <v>10</v>
      </c>
      <c r="AA123">
        <v>10</v>
      </c>
    </row>
    <row r="124" spans="1:27" x14ac:dyDescent="0.25">
      <c r="A124" t="s">
        <v>403</v>
      </c>
      <c r="B124">
        <v>126</v>
      </c>
      <c r="C124">
        <v>10</v>
      </c>
      <c r="F124">
        <v>60</v>
      </c>
      <c r="G124">
        <v>40</v>
      </c>
      <c r="H124">
        <v>30</v>
      </c>
      <c r="J124">
        <v>30</v>
      </c>
      <c r="L124">
        <v>10</v>
      </c>
      <c r="O124">
        <v>20</v>
      </c>
      <c r="Q124">
        <v>10</v>
      </c>
      <c r="Y124">
        <v>10</v>
      </c>
    </row>
    <row r="125" spans="1:27" x14ac:dyDescent="0.25">
      <c r="A125" t="s">
        <v>405</v>
      </c>
      <c r="B125">
        <v>127</v>
      </c>
      <c r="C125">
        <v>10</v>
      </c>
      <c r="G125">
        <v>40</v>
      </c>
      <c r="H125">
        <v>30</v>
      </c>
      <c r="I125">
        <v>70</v>
      </c>
      <c r="J125">
        <v>30</v>
      </c>
      <c r="Q125">
        <v>10</v>
      </c>
      <c r="S125">
        <v>20</v>
      </c>
      <c r="U125">
        <v>10</v>
      </c>
      <c r="V125">
        <v>20</v>
      </c>
      <c r="W125">
        <v>10</v>
      </c>
      <c r="X125">
        <v>10</v>
      </c>
      <c r="Y125">
        <v>10</v>
      </c>
      <c r="Z125">
        <v>10</v>
      </c>
      <c r="AA125">
        <v>10</v>
      </c>
    </row>
    <row r="126" spans="1:27" x14ac:dyDescent="0.25">
      <c r="A126" t="s">
        <v>359</v>
      </c>
      <c r="B126">
        <v>128</v>
      </c>
      <c r="C126">
        <v>10</v>
      </c>
      <c r="E126">
        <v>60</v>
      </c>
      <c r="F126">
        <v>60</v>
      </c>
      <c r="G126">
        <v>40</v>
      </c>
      <c r="H126">
        <v>30</v>
      </c>
      <c r="I126">
        <v>70</v>
      </c>
      <c r="L126">
        <v>10</v>
      </c>
      <c r="M126">
        <v>20</v>
      </c>
      <c r="O126">
        <v>20</v>
      </c>
      <c r="P126">
        <v>20</v>
      </c>
      <c r="Q126">
        <v>10</v>
      </c>
      <c r="R126">
        <v>10</v>
      </c>
      <c r="S126">
        <v>20</v>
      </c>
      <c r="T126">
        <v>30</v>
      </c>
      <c r="U126">
        <v>10</v>
      </c>
      <c r="V126">
        <v>20</v>
      </c>
      <c r="W126">
        <v>10</v>
      </c>
      <c r="X126">
        <v>10</v>
      </c>
      <c r="Z126">
        <v>10</v>
      </c>
      <c r="AA126">
        <v>10</v>
      </c>
    </row>
    <row r="127" spans="1:27" x14ac:dyDescent="0.25">
      <c r="A127" t="s">
        <v>372</v>
      </c>
      <c r="B127">
        <v>129</v>
      </c>
      <c r="C127">
        <v>10</v>
      </c>
      <c r="F127">
        <v>60</v>
      </c>
      <c r="G127">
        <v>40</v>
      </c>
      <c r="I127">
        <v>70</v>
      </c>
      <c r="R127">
        <v>10</v>
      </c>
      <c r="S127">
        <v>20</v>
      </c>
      <c r="X127">
        <v>10</v>
      </c>
    </row>
    <row r="128" spans="1:27" x14ac:dyDescent="0.25">
      <c r="A128" t="s">
        <v>397</v>
      </c>
      <c r="B128">
        <v>131</v>
      </c>
      <c r="C128">
        <v>10</v>
      </c>
      <c r="E128">
        <v>60</v>
      </c>
      <c r="G128">
        <v>40</v>
      </c>
      <c r="H128">
        <v>30</v>
      </c>
      <c r="I128">
        <v>70</v>
      </c>
      <c r="J128">
        <v>30</v>
      </c>
      <c r="S128">
        <v>20</v>
      </c>
      <c r="T128">
        <v>30</v>
      </c>
      <c r="U128">
        <v>10</v>
      </c>
      <c r="V128">
        <v>20</v>
      </c>
      <c r="W128">
        <v>10</v>
      </c>
      <c r="X128">
        <v>10</v>
      </c>
      <c r="Y128">
        <v>10</v>
      </c>
      <c r="AA128">
        <v>10</v>
      </c>
    </row>
    <row r="129" spans="1:27" x14ac:dyDescent="0.25">
      <c r="A129" t="s">
        <v>322</v>
      </c>
      <c r="B129">
        <v>132</v>
      </c>
      <c r="C129">
        <v>10</v>
      </c>
      <c r="E129">
        <v>60</v>
      </c>
      <c r="G129">
        <v>40</v>
      </c>
      <c r="H129">
        <v>30</v>
      </c>
      <c r="I129">
        <v>70</v>
      </c>
      <c r="J129">
        <v>30</v>
      </c>
      <c r="P129">
        <v>20</v>
      </c>
      <c r="Q129">
        <v>10</v>
      </c>
      <c r="R129">
        <v>10</v>
      </c>
      <c r="S129">
        <v>20</v>
      </c>
      <c r="T129">
        <v>30</v>
      </c>
      <c r="W129">
        <v>10</v>
      </c>
      <c r="X129">
        <v>10</v>
      </c>
      <c r="Y129">
        <v>10</v>
      </c>
    </row>
    <row r="130" spans="1:27" x14ac:dyDescent="0.25">
      <c r="A130" t="s">
        <v>330</v>
      </c>
      <c r="B130">
        <v>133</v>
      </c>
      <c r="C130">
        <v>10</v>
      </c>
      <c r="E130">
        <v>60</v>
      </c>
      <c r="G130">
        <v>40</v>
      </c>
      <c r="H130">
        <v>30</v>
      </c>
      <c r="I130">
        <v>70</v>
      </c>
      <c r="R130">
        <v>10</v>
      </c>
      <c r="S130">
        <v>20</v>
      </c>
      <c r="T130">
        <v>30</v>
      </c>
      <c r="U130">
        <v>10</v>
      </c>
      <c r="V130">
        <v>20</v>
      </c>
      <c r="W130">
        <v>10</v>
      </c>
      <c r="X130">
        <v>10</v>
      </c>
      <c r="Y130">
        <v>10</v>
      </c>
      <c r="Z130">
        <v>10</v>
      </c>
      <c r="AA130">
        <v>10</v>
      </c>
    </row>
    <row r="131" spans="1:27" x14ac:dyDescent="0.25">
      <c r="A131" t="s">
        <v>356</v>
      </c>
      <c r="B131">
        <v>134</v>
      </c>
      <c r="C131">
        <v>10</v>
      </c>
      <c r="D131">
        <v>40</v>
      </c>
      <c r="E131">
        <v>60</v>
      </c>
      <c r="F131">
        <v>60</v>
      </c>
      <c r="G131">
        <v>40</v>
      </c>
      <c r="I131">
        <v>70</v>
      </c>
      <c r="J131">
        <v>30</v>
      </c>
      <c r="K131">
        <v>30</v>
      </c>
      <c r="L131">
        <v>10</v>
      </c>
      <c r="M131">
        <v>20</v>
      </c>
      <c r="O131">
        <v>20</v>
      </c>
      <c r="R131">
        <v>10</v>
      </c>
      <c r="S131">
        <v>20</v>
      </c>
      <c r="T131">
        <v>30</v>
      </c>
      <c r="W131">
        <v>10</v>
      </c>
      <c r="X131">
        <v>10</v>
      </c>
      <c r="AA131">
        <v>10</v>
      </c>
    </row>
    <row r="132" spans="1:27" x14ac:dyDescent="0.25">
      <c r="A132" t="s">
        <v>378</v>
      </c>
      <c r="B132">
        <v>135</v>
      </c>
      <c r="C132">
        <v>10</v>
      </c>
      <c r="E132">
        <v>60</v>
      </c>
      <c r="G132">
        <v>40</v>
      </c>
      <c r="H132">
        <v>30</v>
      </c>
      <c r="I132">
        <v>70</v>
      </c>
      <c r="J132">
        <v>30</v>
      </c>
      <c r="T132">
        <v>30</v>
      </c>
      <c r="U132">
        <v>10</v>
      </c>
      <c r="V132">
        <v>20</v>
      </c>
      <c r="W132">
        <v>10</v>
      </c>
      <c r="X132">
        <v>10</v>
      </c>
      <c r="Y132">
        <v>10</v>
      </c>
      <c r="Z132">
        <v>10</v>
      </c>
    </row>
    <row r="133" spans="1:27" x14ac:dyDescent="0.25">
      <c r="A133" t="s">
        <v>339</v>
      </c>
      <c r="B133">
        <v>136</v>
      </c>
      <c r="C133">
        <v>10</v>
      </c>
      <c r="D133">
        <v>40</v>
      </c>
      <c r="E133">
        <v>60</v>
      </c>
      <c r="F133">
        <v>60</v>
      </c>
      <c r="G133">
        <v>40</v>
      </c>
      <c r="H133">
        <v>30</v>
      </c>
      <c r="I133">
        <v>70</v>
      </c>
      <c r="J133">
        <v>30</v>
      </c>
      <c r="R133">
        <v>10</v>
      </c>
      <c r="S133">
        <v>20</v>
      </c>
      <c r="T133">
        <v>30</v>
      </c>
      <c r="W133">
        <v>10</v>
      </c>
      <c r="X133">
        <v>10</v>
      </c>
    </row>
    <row r="134" spans="1:27" x14ac:dyDescent="0.25">
      <c r="A134" t="s">
        <v>380</v>
      </c>
      <c r="B134">
        <v>137</v>
      </c>
      <c r="C134">
        <v>10</v>
      </c>
      <c r="E134">
        <v>60</v>
      </c>
      <c r="G134">
        <v>40</v>
      </c>
      <c r="H134">
        <v>30</v>
      </c>
      <c r="I134">
        <v>70</v>
      </c>
      <c r="J134">
        <v>30</v>
      </c>
      <c r="Q134">
        <v>10</v>
      </c>
      <c r="S134">
        <v>20</v>
      </c>
      <c r="T134">
        <v>30</v>
      </c>
      <c r="U134">
        <v>10</v>
      </c>
      <c r="V134">
        <v>20</v>
      </c>
      <c r="W134">
        <v>10</v>
      </c>
      <c r="X134">
        <v>10</v>
      </c>
      <c r="Y134">
        <v>10</v>
      </c>
    </row>
    <row r="135" spans="1:27" x14ac:dyDescent="0.25">
      <c r="A135" t="s">
        <v>384</v>
      </c>
      <c r="B135">
        <v>138</v>
      </c>
      <c r="C135">
        <v>10</v>
      </c>
      <c r="D135">
        <v>40</v>
      </c>
      <c r="E135">
        <v>60</v>
      </c>
      <c r="F135">
        <v>60</v>
      </c>
      <c r="G135">
        <v>40</v>
      </c>
      <c r="H135">
        <v>30</v>
      </c>
      <c r="I135">
        <v>70</v>
      </c>
      <c r="J135">
        <v>30</v>
      </c>
      <c r="K135">
        <v>30</v>
      </c>
      <c r="L135">
        <v>10</v>
      </c>
      <c r="M135">
        <v>20</v>
      </c>
      <c r="N135">
        <v>30</v>
      </c>
      <c r="O135">
        <v>20</v>
      </c>
      <c r="P135">
        <v>20</v>
      </c>
      <c r="Q135">
        <v>10</v>
      </c>
      <c r="S135">
        <v>20</v>
      </c>
      <c r="T135">
        <v>30</v>
      </c>
      <c r="W135">
        <v>10</v>
      </c>
      <c r="X135">
        <v>10</v>
      </c>
      <c r="Y135">
        <v>10</v>
      </c>
    </row>
    <row r="136" spans="1:27" x14ac:dyDescent="0.25">
      <c r="A136" t="s">
        <v>335</v>
      </c>
      <c r="B136">
        <v>139</v>
      </c>
      <c r="C136">
        <v>10</v>
      </c>
      <c r="D136">
        <v>40</v>
      </c>
      <c r="E136">
        <v>60</v>
      </c>
      <c r="F136">
        <v>60</v>
      </c>
      <c r="G136">
        <v>40</v>
      </c>
      <c r="I136">
        <v>70</v>
      </c>
      <c r="K136">
        <v>30</v>
      </c>
      <c r="R136">
        <v>10</v>
      </c>
      <c r="S136">
        <v>20</v>
      </c>
      <c r="T136">
        <v>30</v>
      </c>
      <c r="W136">
        <v>10</v>
      </c>
      <c r="X136">
        <v>10</v>
      </c>
      <c r="Y136">
        <v>10</v>
      </c>
      <c r="Z136">
        <v>10</v>
      </c>
    </row>
    <row r="137" spans="1:27" x14ac:dyDescent="0.25">
      <c r="A137" t="s">
        <v>355</v>
      </c>
      <c r="B137">
        <v>140</v>
      </c>
      <c r="D137">
        <v>40</v>
      </c>
      <c r="E137">
        <v>60</v>
      </c>
      <c r="G137">
        <v>40</v>
      </c>
      <c r="H137">
        <v>30</v>
      </c>
      <c r="I137">
        <v>70</v>
      </c>
      <c r="Q137">
        <v>10</v>
      </c>
      <c r="R137">
        <v>10</v>
      </c>
      <c r="S137">
        <v>20</v>
      </c>
      <c r="T137">
        <v>30</v>
      </c>
      <c r="U137">
        <v>10</v>
      </c>
      <c r="V137">
        <v>20</v>
      </c>
      <c r="W137">
        <v>10</v>
      </c>
      <c r="X137">
        <v>10</v>
      </c>
      <c r="Y137">
        <v>10</v>
      </c>
    </row>
    <row r="138" spans="1:27" x14ac:dyDescent="0.25">
      <c r="A138" t="s">
        <v>398</v>
      </c>
      <c r="B138">
        <v>130</v>
      </c>
      <c r="C138">
        <v>10</v>
      </c>
      <c r="D138">
        <v>40</v>
      </c>
      <c r="E138">
        <v>60</v>
      </c>
      <c r="F138">
        <v>60</v>
      </c>
      <c r="G138">
        <v>40</v>
      </c>
      <c r="H138">
        <v>30</v>
      </c>
      <c r="I138">
        <v>70</v>
      </c>
      <c r="J138">
        <v>30</v>
      </c>
      <c r="K138">
        <v>30</v>
      </c>
      <c r="L138">
        <v>10</v>
      </c>
      <c r="M138">
        <v>20</v>
      </c>
      <c r="N138">
        <v>30</v>
      </c>
      <c r="O138">
        <v>20</v>
      </c>
      <c r="P138">
        <v>20</v>
      </c>
      <c r="R138">
        <v>10</v>
      </c>
      <c r="S138">
        <v>20</v>
      </c>
      <c r="T138">
        <v>30</v>
      </c>
      <c r="U138">
        <v>10</v>
      </c>
      <c r="V138">
        <v>20</v>
      </c>
      <c r="W138">
        <v>10</v>
      </c>
      <c r="X138">
        <v>10</v>
      </c>
      <c r="Z138">
        <v>10</v>
      </c>
      <c r="AA138">
        <v>10</v>
      </c>
    </row>
    <row r="139" spans="1:27" x14ac:dyDescent="0.25">
      <c r="B139">
        <v>25</v>
      </c>
      <c r="C139">
        <v>10</v>
      </c>
      <c r="E139">
        <v>60</v>
      </c>
      <c r="F139">
        <v>60</v>
      </c>
      <c r="G139">
        <v>40</v>
      </c>
      <c r="I139">
        <v>70</v>
      </c>
      <c r="L139">
        <v>10</v>
      </c>
      <c r="M139">
        <v>20</v>
      </c>
      <c r="R139">
        <v>10</v>
      </c>
      <c r="S139">
        <v>20</v>
      </c>
      <c r="T139">
        <v>30</v>
      </c>
      <c r="W139">
        <v>10</v>
      </c>
      <c r="X139">
        <v>10</v>
      </c>
      <c r="Z139">
        <v>10</v>
      </c>
      <c r="AA139">
        <v>10</v>
      </c>
    </row>
  </sheetData>
  <autoFilter ref="A1:AA139">
    <sortState ref="A2:AB138">
      <sortCondition ref="B1:B13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141"/>
  <sheetViews>
    <sheetView topLeftCell="A129" workbookViewId="0">
      <selection activeCell="H167" sqref="H167:H168"/>
    </sheetView>
  </sheetViews>
  <sheetFormatPr defaultRowHeight="15" x14ac:dyDescent="0.25"/>
  <cols>
    <col min="7" max="7" width="62" bestFit="1" customWidth="1"/>
  </cols>
  <sheetData>
    <row r="1" spans="1:14" x14ac:dyDescent="0.25">
      <c r="A1" t="s">
        <v>67</v>
      </c>
      <c r="B1" t="s">
        <v>68</v>
      </c>
      <c r="C1" t="s">
        <v>69</v>
      </c>
      <c r="D1" t="s">
        <v>68</v>
      </c>
      <c r="E1" t="s">
        <v>69</v>
      </c>
      <c r="F1" t="s">
        <v>418</v>
      </c>
      <c r="G1" t="s">
        <v>419</v>
      </c>
      <c r="H1" t="s">
        <v>70</v>
      </c>
      <c r="I1" t="s">
        <v>420</v>
      </c>
      <c r="J1" t="s">
        <v>421</v>
      </c>
      <c r="K1" t="s">
        <v>422</v>
      </c>
      <c r="L1" t="s">
        <v>423</v>
      </c>
      <c r="M1" t="s">
        <v>424</v>
      </c>
      <c r="N1" t="s">
        <v>425</v>
      </c>
    </row>
    <row r="2" spans="1:14" x14ac:dyDescent="0.25">
      <c r="A2">
        <v>1</v>
      </c>
      <c r="B2" t="s">
        <v>426</v>
      </c>
      <c r="C2" t="s">
        <v>427</v>
      </c>
      <c r="D2" t="s">
        <v>428</v>
      </c>
      <c r="E2" t="s">
        <v>109</v>
      </c>
      <c r="F2" t="s">
        <v>429</v>
      </c>
      <c r="G2" t="s">
        <v>430</v>
      </c>
      <c r="H2" t="s">
        <v>431</v>
      </c>
      <c r="I2" s="17">
        <v>0.41666666666666669</v>
      </c>
      <c r="J2" s="17">
        <v>0.41666666666666669</v>
      </c>
      <c r="K2" s="17">
        <v>0</v>
      </c>
      <c r="L2" s="17">
        <v>0.12489583333333332</v>
      </c>
      <c r="M2" s="17">
        <v>0.12489583333333332</v>
      </c>
      <c r="N2" s="18">
        <v>0</v>
      </c>
    </row>
    <row r="3" spans="1:14" x14ac:dyDescent="0.25">
      <c r="A3">
        <v>2</v>
      </c>
      <c r="B3" t="s">
        <v>432</v>
      </c>
      <c r="C3" t="s">
        <v>433</v>
      </c>
      <c r="D3" t="s">
        <v>434</v>
      </c>
      <c r="E3" t="s">
        <v>255</v>
      </c>
      <c r="F3" t="s">
        <v>435</v>
      </c>
      <c r="G3" t="s">
        <v>436</v>
      </c>
      <c r="H3" t="s">
        <v>437</v>
      </c>
      <c r="I3" s="17">
        <v>0.41666666666666669</v>
      </c>
      <c r="J3" s="17">
        <v>0.41666666666666669</v>
      </c>
      <c r="K3" s="17">
        <v>0</v>
      </c>
      <c r="L3" s="17">
        <v>0.1295486111111111</v>
      </c>
      <c r="M3" s="17">
        <v>0.1295486111111111</v>
      </c>
      <c r="N3" s="18">
        <v>70</v>
      </c>
    </row>
    <row r="4" spans="1:14" x14ac:dyDescent="0.25">
      <c r="A4">
        <v>3</v>
      </c>
      <c r="B4" t="s">
        <v>438</v>
      </c>
      <c r="C4" t="s">
        <v>439</v>
      </c>
      <c r="D4" t="s">
        <v>440</v>
      </c>
      <c r="E4" t="s">
        <v>433</v>
      </c>
      <c r="F4" t="s">
        <v>441</v>
      </c>
      <c r="G4" t="s">
        <v>436</v>
      </c>
      <c r="H4" t="s">
        <v>437</v>
      </c>
      <c r="I4" s="17">
        <v>0.41736111111111113</v>
      </c>
      <c r="J4" s="17">
        <v>0.41736111111111113</v>
      </c>
      <c r="K4" s="17">
        <v>6.9444444444444198E-4</v>
      </c>
      <c r="L4" s="17">
        <v>0.12329861111111109</v>
      </c>
      <c r="M4" s="17">
        <v>0.12260416666666665</v>
      </c>
      <c r="N4" s="18">
        <v>0</v>
      </c>
    </row>
    <row r="5" spans="1:14" x14ac:dyDescent="0.25">
      <c r="A5">
        <v>4</v>
      </c>
      <c r="B5" t="s">
        <v>442</v>
      </c>
      <c r="C5" t="s">
        <v>443</v>
      </c>
      <c r="D5" t="s">
        <v>444</v>
      </c>
      <c r="E5" t="s">
        <v>445</v>
      </c>
      <c r="G5" t="s">
        <v>436</v>
      </c>
      <c r="H5" t="s">
        <v>437</v>
      </c>
      <c r="I5" s="17">
        <v>0.41736111111111113</v>
      </c>
      <c r="J5" s="17">
        <v>0.41736111111111113</v>
      </c>
      <c r="K5" s="17">
        <v>6.9444444444444198E-4</v>
      </c>
      <c r="L5" s="17">
        <v>0.12555555555555553</v>
      </c>
      <c r="M5" s="17">
        <v>0.12486111111111109</v>
      </c>
      <c r="N5" s="18">
        <v>0</v>
      </c>
    </row>
    <row r="6" spans="1:14" x14ac:dyDescent="0.25">
      <c r="A6">
        <v>5</v>
      </c>
      <c r="B6" t="s">
        <v>446</v>
      </c>
      <c r="C6" t="s">
        <v>112</v>
      </c>
      <c r="D6" t="s">
        <v>447</v>
      </c>
      <c r="E6" t="s">
        <v>448</v>
      </c>
      <c r="F6" t="s">
        <v>449</v>
      </c>
      <c r="G6" t="s">
        <v>436</v>
      </c>
      <c r="H6" t="s">
        <v>437</v>
      </c>
      <c r="I6" s="17">
        <v>0.41805555555555557</v>
      </c>
      <c r="J6" s="17">
        <v>0.41805555555555557</v>
      </c>
      <c r="K6" s="17">
        <v>1.388888888888884E-3</v>
      </c>
      <c r="L6" s="17">
        <v>0.1335648148148148</v>
      </c>
      <c r="M6" s="17">
        <v>0.13217592592592592</v>
      </c>
      <c r="N6" s="18">
        <v>110</v>
      </c>
    </row>
    <row r="7" spans="1:14" x14ac:dyDescent="0.25">
      <c r="A7">
        <v>6</v>
      </c>
      <c r="B7" t="s">
        <v>450</v>
      </c>
      <c r="C7" t="s">
        <v>451</v>
      </c>
      <c r="D7" t="s">
        <v>452</v>
      </c>
      <c r="E7" t="s">
        <v>106</v>
      </c>
      <c r="F7" t="s">
        <v>453</v>
      </c>
      <c r="G7" t="s">
        <v>436</v>
      </c>
      <c r="H7" t="s">
        <v>437</v>
      </c>
      <c r="I7" s="17">
        <v>0.41805555555555557</v>
      </c>
      <c r="J7" s="17">
        <v>0.41805555555555557</v>
      </c>
      <c r="K7" s="17">
        <v>1.388888888888884E-3</v>
      </c>
      <c r="L7" s="17">
        <v>0.12728009259259257</v>
      </c>
      <c r="M7" s="17">
        <v>0.12589120370370369</v>
      </c>
      <c r="N7" s="18">
        <v>20</v>
      </c>
    </row>
    <row r="8" spans="1:14" x14ac:dyDescent="0.25">
      <c r="A8">
        <v>7</v>
      </c>
      <c r="B8" t="s">
        <v>454</v>
      </c>
      <c r="C8" t="s">
        <v>139</v>
      </c>
      <c r="D8" t="s">
        <v>455</v>
      </c>
      <c r="E8" t="s">
        <v>112</v>
      </c>
      <c r="F8" t="s">
        <v>456</v>
      </c>
      <c r="G8" t="s">
        <v>457</v>
      </c>
      <c r="H8" t="s">
        <v>458</v>
      </c>
      <c r="I8" s="17">
        <v>0.41875000000000001</v>
      </c>
      <c r="J8" s="17">
        <v>0.41875000000000001</v>
      </c>
      <c r="K8" s="17">
        <v>2.0833333333333259E-3</v>
      </c>
      <c r="L8" s="17">
        <v>0.11949074074074074</v>
      </c>
      <c r="M8" s="17">
        <v>0.11740740740740742</v>
      </c>
      <c r="N8" s="18">
        <v>0</v>
      </c>
    </row>
    <row r="9" spans="1:14" x14ac:dyDescent="0.25">
      <c r="A9">
        <v>8</v>
      </c>
      <c r="B9" t="s">
        <v>459</v>
      </c>
      <c r="C9" t="s">
        <v>460</v>
      </c>
      <c r="D9" t="s">
        <v>461</v>
      </c>
      <c r="E9" t="s">
        <v>462</v>
      </c>
      <c r="G9" t="s">
        <v>436</v>
      </c>
      <c r="H9" t="s">
        <v>437</v>
      </c>
      <c r="I9" s="17">
        <v>0.41875000000000001</v>
      </c>
      <c r="J9" s="17">
        <v>0.41875000000000001</v>
      </c>
      <c r="K9" s="17">
        <v>2.0833333333333259E-3</v>
      </c>
      <c r="L9" s="17">
        <v>0.12769675925925925</v>
      </c>
      <c r="M9" s="17">
        <v>0.12561342592592592</v>
      </c>
      <c r="N9" s="18">
        <v>10</v>
      </c>
    </row>
    <row r="10" spans="1:14" x14ac:dyDescent="0.25">
      <c r="A10">
        <v>9</v>
      </c>
      <c r="B10" t="s">
        <v>463</v>
      </c>
      <c r="C10" t="s">
        <v>433</v>
      </c>
      <c r="D10" t="s">
        <v>464</v>
      </c>
      <c r="E10" t="s">
        <v>224</v>
      </c>
      <c r="F10" t="s">
        <v>465</v>
      </c>
      <c r="G10" t="s">
        <v>430</v>
      </c>
      <c r="H10" t="s">
        <v>431</v>
      </c>
      <c r="I10" s="17">
        <v>0.41944444444444445</v>
      </c>
      <c r="J10" s="17">
        <v>0.41944444444444445</v>
      </c>
      <c r="K10" s="17">
        <v>2.7777777777777679E-3</v>
      </c>
      <c r="L10" s="17">
        <v>0.12525462962962963</v>
      </c>
      <c r="M10" s="17">
        <v>0.12247685185185186</v>
      </c>
      <c r="N10" s="18">
        <v>0</v>
      </c>
    </row>
    <row r="11" spans="1:14" x14ac:dyDescent="0.25">
      <c r="A11">
        <v>10</v>
      </c>
      <c r="B11" t="s">
        <v>466</v>
      </c>
      <c r="C11" t="s">
        <v>433</v>
      </c>
      <c r="D11" t="s">
        <v>467</v>
      </c>
      <c r="E11" t="s">
        <v>468</v>
      </c>
      <c r="F11" t="s">
        <v>465</v>
      </c>
      <c r="G11" t="s">
        <v>469</v>
      </c>
      <c r="H11" t="s">
        <v>470</v>
      </c>
      <c r="I11" s="17">
        <v>0.41944444444444445</v>
      </c>
      <c r="J11" s="17">
        <v>0.41944444444444445</v>
      </c>
      <c r="K11" s="17">
        <v>2.7777777777777679E-3</v>
      </c>
      <c r="L11" s="17">
        <v>0.12686342592592592</v>
      </c>
      <c r="M11" s="17">
        <v>0.12408564814814815</v>
      </c>
      <c r="N11" s="18">
        <v>0</v>
      </c>
    </row>
    <row r="12" spans="1:14" x14ac:dyDescent="0.25">
      <c r="A12">
        <v>11</v>
      </c>
      <c r="B12" t="s">
        <v>471</v>
      </c>
      <c r="C12" t="s">
        <v>123</v>
      </c>
      <c r="D12" t="s">
        <v>472</v>
      </c>
      <c r="E12" t="s">
        <v>473</v>
      </c>
      <c r="F12" t="s">
        <v>474</v>
      </c>
      <c r="G12" t="s">
        <v>436</v>
      </c>
      <c r="H12" t="s">
        <v>437</v>
      </c>
      <c r="I12" s="17">
        <v>0.4201388888888889</v>
      </c>
      <c r="J12" s="17">
        <v>0.4201388888888889</v>
      </c>
      <c r="K12" s="17">
        <v>3.4722222222222099E-3</v>
      </c>
      <c r="L12" s="17">
        <v>0.12689814814814815</v>
      </c>
      <c r="M12" s="17">
        <v>0.12342592592592594</v>
      </c>
      <c r="N12" s="18">
        <v>0</v>
      </c>
    </row>
    <row r="13" spans="1:14" x14ac:dyDescent="0.25">
      <c r="A13">
        <v>12</v>
      </c>
      <c r="B13" t="s">
        <v>475</v>
      </c>
      <c r="C13" t="s">
        <v>476</v>
      </c>
      <c r="D13" t="s">
        <v>477</v>
      </c>
      <c r="E13" t="s">
        <v>103</v>
      </c>
      <c r="F13" t="s">
        <v>478</v>
      </c>
      <c r="G13" t="s">
        <v>430</v>
      </c>
      <c r="H13" t="s">
        <v>431</v>
      </c>
      <c r="I13" s="17">
        <v>0.4201388888888889</v>
      </c>
      <c r="J13" s="17">
        <v>0.4201388888888889</v>
      </c>
      <c r="K13" s="17">
        <v>3.4722222222222099E-3</v>
      </c>
      <c r="L13" s="17">
        <v>0.12752314814814814</v>
      </c>
      <c r="M13" s="17">
        <v>0.12405092592592593</v>
      </c>
      <c r="N13" s="18">
        <v>0</v>
      </c>
    </row>
    <row r="14" spans="1:14" x14ac:dyDescent="0.25">
      <c r="A14">
        <v>13</v>
      </c>
      <c r="B14" t="s">
        <v>479</v>
      </c>
      <c r="C14" t="s">
        <v>433</v>
      </c>
      <c r="D14" t="s">
        <v>480</v>
      </c>
      <c r="E14" t="s">
        <v>118</v>
      </c>
      <c r="F14" t="s">
        <v>481</v>
      </c>
      <c r="G14" t="s">
        <v>436</v>
      </c>
      <c r="H14" t="s">
        <v>437</v>
      </c>
      <c r="I14" s="17">
        <v>0.42083333333333334</v>
      </c>
      <c r="J14" s="17">
        <v>0.42083333333333334</v>
      </c>
      <c r="K14" s="17">
        <v>4.1666666666666519E-3</v>
      </c>
      <c r="L14" s="17">
        <v>0.12290509259259258</v>
      </c>
      <c r="M14" s="17">
        <v>0.11873842592592593</v>
      </c>
      <c r="N14" s="18">
        <v>0</v>
      </c>
    </row>
    <row r="15" spans="1:14" x14ac:dyDescent="0.25">
      <c r="A15">
        <v>14</v>
      </c>
      <c r="B15" t="s">
        <v>482</v>
      </c>
      <c r="C15" t="s">
        <v>103</v>
      </c>
      <c r="D15" t="s">
        <v>483</v>
      </c>
      <c r="E15" t="s">
        <v>484</v>
      </c>
      <c r="G15" t="s">
        <v>469</v>
      </c>
      <c r="H15" t="s">
        <v>470</v>
      </c>
      <c r="I15" s="17">
        <v>0.42083333333333334</v>
      </c>
      <c r="J15" s="17">
        <v>0.42083333333333334</v>
      </c>
      <c r="K15" s="17">
        <v>4.1666666666666519E-3</v>
      </c>
      <c r="L15" s="17">
        <v>0.13049768518518517</v>
      </c>
      <c r="M15" s="17">
        <v>0.12633101851851852</v>
      </c>
      <c r="N15" s="18">
        <v>20</v>
      </c>
    </row>
    <row r="16" spans="1:14" x14ac:dyDescent="0.25">
      <c r="A16">
        <v>15</v>
      </c>
      <c r="B16" t="s">
        <v>485</v>
      </c>
      <c r="C16" t="s">
        <v>103</v>
      </c>
      <c r="D16" t="s">
        <v>486</v>
      </c>
      <c r="E16" t="s">
        <v>487</v>
      </c>
      <c r="F16" t="s">
        <v>488</v>
      </c>
      <c r="G16" t="s">
        <v>469</v>
      </c>
      <c r="H16" t="s">
        <v>470</v>
      </c>
      <c r="I16" s="17">
        <v>0.42152777777777778</v>
      </c>
      <c r="J16" s="17">
        <v>0.42152777777777778</v>
      </c>
      <c r="K16" s="17">
        <v>4.8611111111110938E-3</v>
      </c>
      <c r="L16" s="17">
        <v>0.13054398148148147</v>
      </c>
      <c r="M16" s="17">
        <v>0.12568287037037038</v>
      </c>
      <c r="N16" s="18">
        <v>10</v>
      </c>
    </row>
    <row r="17" spans="1:14" x14ac:dyDescent="0.25">
      <c r="A17">
        <v>16</v>
      </c>
      <c r="B17" t="s">
        <v>489</v>
      </c>
      <c r="C17" t="s">
        <v>109</v>
      </c>
      <c r="D17" t="s">
        <v>490</v>
      </c>
      <c r="E17" t="s">
        <v>230</v>
      </c>
      <c r="F17" t="s">
        <v>491</v>
      </c>
      <c r="G17" t="s">
        <v>469</v>
      </c>
      <c r="H17" t="s">
        <v>470</v>
      </c>
      <c r="I17" s="17">
        <v>0.42152777777777778</v>
      </c>
      <c r="J17" s="17">
        <v>0.42152777777777778</v>
      </c>
      <c r="K17" s="17">
        <v>4.8611111111110938E-3</v>
      </c>
      <c r="L17" s="17">
        <v>0.12118055555555554</v>
      </c>
      <c r="M17" s="17">
        <v>0.11631944444444445</v>
      </c>
      <c r="N17" s="18">
        <v>0</v>
      </c>
    </row>
    <row r="18" spans="1:14" x14ac:dyDescent="0.25">
      <c r="A18">
        <v>17</v>
      </c>
      <c r="B18" t="s">
        <v>492</v>
      </c>
      <c r="C18" t="s">
        <v>230</v>
      </c>
      <c r="D18" t="s">
        <v>493</v>
      </c>
      <c r="E18" t="s">
        <v>494</v>
      </c>
      <c r="F18" t="s">
        <v>495</v>
      </c>
      <c r="G18" t="s">
        <v>496</v>
      </c>
      <c r="H18" t="s">
        <v>497</v>
      </c>
      <c r="I18" s="17">
        <v>0.42222222222222222</v>
      </c>
      <c r="J18" s="17">
        <v>0.42222222222222222</v>
      </c>
      <c r="K18" s="17">
        <v>5.5555555555555358E-3</v>
      </c>
      <c r="L18" s="17">
        <v>0.13320601851851852</v>
      </c>
      <c r="M18" s="17">
        <v>0.12765046296296298</v>
      </c>
      <c r="N18" s="18">
        <v>40</v>
      </c>
    </row>
    <row r="19" spans="1:14" x14ac:dyDescent="0.25">
      <c r="A19">
        <v>18</v>
      </c>
      <c r="B19" t="s">
        <v>498</v>
      </c>
      <c r="C19" t="s">
        <v>433</v>
      </c>
      <c r="D19" t="s">
        <v>499</v>
      </c>
      <c r="E19" t="s">
        <v>230</v>
      </c>
      <c r="F19" t="s">
        <v>500</v>
      </c>
      <c r="G19" t="s">
        <v>436</v>
      </c>
      <c r="H19" t="s">
        <v>437</v>
      </c>
      <c r="I19" s="17">
        <v>0.42222222222222222</v>
      </c>
      <c r="J19" s="17">
        <v>0.42222222222222222</v>
      </c>
      <c r="K19" s="17">
        <v>5.5555555555555358E-3</v>
      </c>
      <c r="L19" s="17">
        <v>0.12658564814814813</v>
      </c>
      <c r="M19" s="17">
        <v>0.12103009259259259</v>
      </c>
      <c r="N19" s="18">
        <v>0</v>
      </c>
    </row>
    <row r="20" spans="1:14" x14ac:dyDescent="0.25">
      <c r="A20">
        <v>19</v>
      </c>
      <c r="B20" t="s">
        <v>501</v>
      </c>
      <c r="C20" t="s">
        <v>106</v>
      </c>
      <c r="D20" t="s">
        <v>502</v>
      </c>
      <c r="E20" t="s">
        <v>126</v>
      </c>
      <c r="F20" t="s">
        <v>503</v>
      </c>
      <c r="G20" t="s">
        <v>436</v>
      </c>
      <c r="H20" t="s">
        <v>437</v>
      </c>
      <c r="I20" s="17">
        <v>0.42291666666666666</v>
      </c>
      <c r="J20" s="17">
        <v>0.42291666666666666</v>
      </c>
      <c r="K20" s="17">
        <v>6.2499999999999778E-3</v>
      </c>
      <c r="L20" s="17">
        <v>0.12944444444444442</v>
      </c>
      <c r="M20" s="17">
        <v>0.12319444444444444</v>
      </c>
      <c r="N20" s="18">
        <v>0</v>
      </c>
    </row>
    <row r="21" spans="1:14" x14ac:dyDescent="0.25">
      <c r="A21">
        <v>20</v>
      </c>
      <c r="B21" t="s">
        <v>504</v>
      </c>
      <c r="C21" t="s">
        <v>505</v>
      </c>
      <c r="D21" t="s">
        <v>506</v>
      </c>
      <c r="E21" t="s">
        <v>507</v>
      </c>
      <c r="F21" t="s">
        <v>508</v>
      </c>
      <c r="G21" t="s">
        <v>430</v>
      </c>
      <c r="H21" t="s">
        <v>431</v>
      </c>
      <c r="I21" s="17">
        <v>0.42291666666666666</v>
      </c>
      <c r="J21" s="17">
        <v>0.42291666666666666</v>
      </c>
      <c r="K21" s="17">
        <v>6.2499999999999778E-3</v>
      </c>
      <c r="L21" s="17">
        <v>0.12517361111111108</v>
      </c>
      <c r="M21" s="17">
        <v>0.1189236111111111</v>
      </c>
      <c r="N21" s="18">
        <v>0</v>
      </c>
    </row>
    <row r="22" spans="1:14" x14ac:dyDescent="0.25">
      <c r="A22">
        <v>21</v>
      </c>
      <c r="B22" t="s">
        <v>210</v>
      </c>
      <c r="C22" t="s">
        <v>494</v>
      </c>
      <c r="D22" t="s">
        <v>211</v>
      </c>
      <c r="E22" t="s">
        <v>145</v>
      </c>
      <c r="F22" t="s">
        <v>509</v>
      </c>
      <c r="G22" t="s">
        <v>469</v>
      </c>
      <c r="H22" t="s">
        <v>470</v>
      </c>
      <c r="I22" s="17">
        <v>0.4236111111111111</v>
      </c>
      <c r="J22" s="17">
        <v>0.4236111111111111</v>
      </c>
      <c r="K22" s="17">
        <v>6.9444444444444198E-3</v>
      </c>
      <c r="L22" s="17">
        <v>0.12709490740740739</v>
      </c>
      <c r="M22" s="17">
        <v>0.12015046296296297</v>
      </c>
      <c r="N22" s="18">
        <v>0</v>
      </c>
    </row>
    <row r="23" spans="1:14" x14ac:dyDescent="0.25">
      <c r="A23">
        <v>22</v>
      </c>
      <c r="B23" t="s">
        <v>510</v>
      </c>
      <c r="C23" t="s">
        <v>96</v>
      </c>
      <c r="D23" t="s">
        <v>510</v>
      </c>
      <c r="E23" t="s">
        <v>145</v>
      </c>
      <c r="F23" t="s">
        <v>511</v>
      </c>
      <c r="G23" t="s">
        <v>430</v>
      </c>
      <c r="H23" t="s">
        <v>431</v>
      </c>
      <c r="I23" s="17">
        <v>0.4236111111111111</v>
      </c>
      <c r="J23" s="17">
        <v>0.4236111111111111</v>
      </c>
      <c r="K23" s="17">
        <v>6.9444444444444198E-3</v>
      </c>
      <c r="L23" s="17">
        <v>0.12438657407407407</v>
      </c>
      <c r="M23" s="17">
        <v>0.11744212962962965</v>
      </c>
      <c r="N23" s="18">
        <v>0</v>
      </c>
    </row>
    <row r="24" spans="1:14" x14ac:dyDescent="0.25">
      <c r="A24">
        <v>23</v>
      </c>
      <c r="B24" t="s">
        <v>512</v>
      </c>
      <c r="C24" t="s">
        <v>115</v>
      </c>
      <c r="D24" t="s">
        <v>510</v>
      </c>
      <c r="E24" t="s">
        <v>145</v>
      </c>
      <c r="G24" t="s">
        <v>436</v>
      </c>
      <c r="H24" t="s">
        <v>437</v>
      </c>
      <c r="I24" s="17">
        <v>0.42430555555555555</v>
      </c>
      <c r="J24" s="17">
        <v>0.42430555555555555</v>
      </c>
      <c r="K24" s="17">
        <v>7.6388888888888618E-3</v>
      </c>
      <c r="L24" s="17">
        <v>0.13210648148148146</v>
      </c>
      <c r="M24" s="17">
        <v>0.1244675925925926</v>
      </c>
      <c r="N24" s="18">
        <v>0</v>
      </c>
    </row>
    <row r="25" spans="1:14" x14ac:dyDescent="0.25">
      <c r="A25">
        <v>24</v>
      </c>
      <c r="B25" t="s">
        <v>81</v>
      </c>
      <c r="C25" t="s">
        <v>112</v>
      </c>
      <c r="D25" t="s">
        <v>81</v>
      </c>
      <c r="E25" t="s">
        <v>139</v>
      </c>
      <c r="F25" t="s">
        <v>513</v>
      </c>
      <c r="G25" t="s">
        <v>430</v>
      </c>
      <c r="H25" t="s">
        <v>431</v>
      </c>
      <c r="I25" s="17">
        <v>0.42430555555555555</v>
      </c>
      <c r="J25" s="17">
        <v>0.42430555555555555</v>
      </c>
      <c r="K25" s="17">
        <v>7.6388888888888618E-3</v>
      </c>
      <c r="L25" s="17" t="e">
        <v>#N/A</v>
      </c>
      <c r="M25" s="17" t="e">
        <v>#N/A</v>
      </c>
      <c r="N25" s="18" t="e">
        <v>#N/A</v>
      </c>
    </row>
    <row r="26" spans="1:14" x14ac:dyDescent="0.25">
      <c r="A26">
        <v>25</v>
      </c>
      <c r="B26" t="s">
        <v>514</v>
      </c>
      <c r="C26" t="s">
        <v>484</v>
      </c>
      <c r="D26" t="s">
        <v>515</v>
      </c>
      <c r="E26" t="s">
        <v>516</v>
      </c>
      <c r="F26" t="s">
        <v>517</v>
      </c>
      <c r="G26" t="s">
        <v>518</v>
      </c>
      <c r="H26" t="s">
        <v>519</v>
      </c>
      <c r="I26" s="17">
        <v>0.42499999999999999</v>
      </c>
      <c r="J26" s="17">
        <v>0.42499999999999999</v>
      </c>
      <c r="K26" s="17">
        <v>8.3333333333333037E-3</v>
      </c>
      <c r="L26" s="17">
        <v>0.12585648148148149</v>
      </c>
      <c r="M26" s="17">
        <v>0.11752314814814818</v>
      </c>
      <c r="N26" s="18">
        <v>0</v>
      </c>
    </row>
    <row r="27" spans="1:14" x14ac:dyDescent="0.25">
      <c r="A27">
        <v>26</v>
      </c>
      <c r="B27" t="s">
        <v>520</v>
      </c>
      <c r="C27" t="s">
        <v>521</v>
      </c>
      <c r="D27" t="s">
        <v>522</v>
      </c>
      <c r="E27" t="s">
        <v>460</v>
      </c>
      <c r="F27" t="s">
        <v>523</v>
      </c>
      <c r="G27" t="s">
        <v>469</v>
      </c>
      <c r="H27" t="s">
        <v>470</v>
      </c>
      <c r="I27" s="17">
        <v>0.42499999999999999</v>
      </c>
      <c r="J27" s="17">
        <v>0.42499999999999999</v>
      </c>
      <c r="K27" s="17">
        <v>8.3333333333333037E-3</v>
      </c>
      <c r="L27" s="17">
        <v>0.12469907407407407</v>
      </c>
      <c r="M27" s="17">
        <v>0.11636574074074077</v>
      </c>
      <c r="N27" s="18">
        <v>0</v>
      </c>
    </row>
    <row r="28" spans="1:14" x14ac:dyDescent="0.25">
      <c r="A28">
        <v>27</v>
      </c>
      <c r="B28" t="s">
        <v>524</v>
      </c>
      <c r="C28" t="s">
        <v>115</v>
      </c>
      <c r="D28" t="s">
        <v>525</v>
      </c>
      <c r="E28" t="s">
        <v>526</v>
      </c>
      <c r="F28" t="s">
        <v>527</v>
      </c>
      <c r="G28" t="s">
        <v>469</v>
      </c>
      <c r="H28" t="s">
        <v>470</v>
      </c>
      <c r="I28" s="17">
        <v>0.42569444444444443</v>
      </c>
      <c r="J28" s="17">
        <v>0.42569444444444443</v>
      </c>
      <c r="K28" s="17">
        <v>9.0277777777777457E-3</v>
      </c>
      <c r="L28" s="17">
        <v>0.14594907407407404</v>
      </c>
      <c r="M28" s="17">
        <v>0.13692129629629629</v>
      </c>
      <c r="N28" s="18">
        <v>180</v>
      </c>
    </row>
    <row r="29" spans="1:14" x14ac:dyDescent="0.25">
      <c r="A29">
        <v>28</v>
      </c>
      <c r="B29" t="s">
        <v>528</v>
      </c>
      <c r="C29" t="s">
        <v>529</v>
      </c>
      <c r="D29" t="s">
        <v>530</v>
      </c>
      <c r="E29" t="s">
        <v>101</v>
      </c>
      <c r="F29" t="s">
        <v>527</v>
      </c>
      <c r="G29" t="s">
        <v>436</v>
      </c>
      <c r="H29" t="s">
        <v>437</v>
      </c>
      <c r="I29" s="17">
        <v>0.42569444444444443</v>
      </c>
      <c r="J29" s="17">
        <v>0.42569444444444443</v>
      </c>
      <c r="K29" s="17">
        <v>9.0277777777777457E-3</v>
      </c>
      <c r="L29" s="17">
        <v>0.13297453703703702</v>
      </c>
      <c r="M29" s="17">
        <v>0.12394675925925927</v>
      </c>
      <c r="N29" s="18">
        <v>0</v>
      </c>
    </row>
    <row r="30" spans="1:14" x14ac:dyDescent="0.25">
      <c r="A30">
        <v>29</v>
      </c>
      <c r="B30" t="s">
        <v>531</v>
      </c>
      <c r="C30" t="s">
        <v>462</v>
      </c>
      <c r="D30" t="s">
        <v>532</v>
      </c>
      <c r="E30" t="s">
        <v>533</v>
      </c>
      <c r="F30" t="s">
        <v>534</v>
      </c>
      <c r="G30" t="s">
        <v>436</v>
      </c>
      <c r="H30" t="s">
        <v>437</v>
      </c>
      <c r="I30" s="17">
        <v>0.42638888888888887</v>
      </c>
      <c r="J30" s="17">
        <v>0.42638888888888887</v>
      </c>
      <c r="K30" s="17">
        <v>9.7222222222221877E-3</v>
      </c>
      <c r="L30" s="17">
        <v>0.12763888888888889</v>
      </c>
      <c r="M30" s="17">
        <v>0.1179166666666667</v>
      </c>
      <c r="N30" s="18">
        <v>0</v>
      </c>
    </row>
    <row r="31" spans="1:14" x14ac:dyDescent="0.25">
      <c r="A31">
        <v>30</v>
      </c>
      <c r="B31" t="s">
        <v>459</v>
      </c>
      <c r="C31" t="s">
        <v>535</v>
      </c>
      <c r="D31" t="s">
        <v>109</v>
      </c>
      <c r="E31" t="s">
        <v>433</v>
      </c>
      <c r="G31" t="s">
        <v>469</v>
      </c>
      <c r="H31" t="s">
        <v>470</v>
      </c>
      <c r="I31" s="17">
        <v>0.42638888888888887</v>
      </c>
      <c r="J31" s="17">
        <v>0.42638888888888887</v>
      </c>
      <c r="K31" s="17">
        <v>9.7222222222221877E-3</v>
      </c>
      <c r="L31" s="17">
        <v>0.13399305555555555</v>
      </c>
      <c r="M31" s="17">
        <v>0.12427083333333336</v>
      </c>
      <c r="N31" s="18">
        <v>0</v>
      </c>
    </row>
    <row r="32" spans="1:14" x14ac:dyDescent="0.25">
      <c r="A32">
        <v>31</v>
      </c>
      <c r="B32" t="s">
        <v>536</v>
      </c>
      <c r="C32" t="s">
        <v>131</v>
      </c>
      <c r="D32" t="s">
        <v>537</v>
      </c>
      <c r="E32" t="s">
        <v>230</v>
      </c>
      <c r="F32" t="s">
        <v>538</v>
      </c>
      <c r="G32" t="s">
        <v>436</v>
      </c>
      <c r="H32" t="s">
        <v>437</v>
      </c>
      <c r="I32" s="17">
        <v>0.42708333333333331</v>
      </c>
      <c r="J32" s="17">
        <v>0.42708333333333331</v>
      </c>
      <c r="K32" s="17">
        <v>1.041666666666663E-2</v>
      </c>
      <c r="L32" s="17">
        <v>0.13643518518518516</v>
      </c>
      <c r="M32" s="17">
        <v>0.12601851851851853</v>
      </c>
      <c r="N32" s="18">
        <v>20</v>
      </c>
    </row>
    <row r="33" spans="1:14" x14ac:dyDescent="0.25">
      <c r="A33">
        <v>32</v>
      </c>
      <c r="B33" t="s">
        <v>539</v>
      </c>
      <c r="C33" t="s">
        <v>540</v>
      </c>
      <c r="D33" t="s">
        <v>541</v>
      </c>
      <c r="E33" t="s">
        <v>542</v>
      </c>
      <c r="F33" t="s">
        <v>543</v>
      </c>
      <c r="G33" t="s">
        <v>436</v>
      </c>
      <c r="H33" t="s">
        <v>437</v>
      </c>
      <c r="I33" s="17">
        <v>0.42708333333333331</v>
      </c>
      <c r="J33" s="17">
        <v>0.42708333333333331</v>
      </c>
      <c r="K33" s="17">
        <v>1.041666666666663E-2</v>
      </c>
      <c r="L33" s="17">
        <v>0.12638888888888888</v>
      </c>
      <c r="M33" s="17">
        <v>0.11597222222222225</v>
      </c>
      <c r="N33" s="18">
        <v>0</v>
      </c>
    </row>
    <row r="34" spans="1:14" x14ac:dyDescent="0.25">
      <c r="A34">
        <v>33</v>
      </c>
      <c r="B34" t="s">
        <v>544</v>
      </c>
      <c r="C34" t="s">
        <v>494</v>
      </c>
      <c r="D34" t="s">
        <v>545</v>
      </c>
      <c r="E34" t="s">
        <v>546</v>
      </c>
      <c r="F34" t="s">
        <v>547</v>
      </c>
      <c r="G34" t="s">
        <v>518</v>
      </c>
      <c r="H34" t="s">
        <v>519</v>
      </c>
      <c r="I34" s="17">
        <v>0.42777777777777776</v>
      </c>
      <c r="J34" s="17">
        <v>0.42777777777777776</v>
      </c>
      <c r="K34" s="17">
        <v>1.1111111111111072E-2</v>
      </c>
      <c r="L34" s="17">
        <v>0.12672453703703701</v>
      </c>
      <c r="M34" s="17">
        <v>0.11561342592592594</v>
      </c>
      <c r="N34" s="18">
        <v>0</v>
      </c>
    </row>
    <row r="35" spans="1:14" x14ac:dyDescent="0.25">
      <c r="A35">
        <v>34</v>
      </c>
      <c r="B35" t="s">
        <v>548</v>
      </c>
      <c r="C35" t="s">
        <v>103</v>
      </c>
      <c r="D35" t="s">
        <v>549</v>
      </c>
      <c r="E35" t="s">
        <v>550</v>
      </c>
      <c r="F35" t="s">
        <v>551</v>
      </c>
      <c r="G35" t="s">
        <v>457</v>
      </c>
      <c r="H35" t="s">
        <v>458</v>
      </c>
      <c r="I35" s="17">
        <v>0.42777777777777776</v>
      </c>
      <c r="J35" s="17">
        <v>0.42777777777777776</v>
      </c>
      <c r="K35" s="17">
        <v>1.1111111111111072E-2</v>
      </c>
      <c r="L35" s="17">
        <v>0.12495370370370369</v>
      </c>
      <c r="M35" s="17">
        <v>0.11384259259259262</v>
      </c>
      <c r="N35" s="18">
        <v>0</v>
      </c>
    </row>
    <row r="36" spans="1:14" x14ac:dyDescent="0.25">
      <c r="A36">
        <v>35</v>
      </c>
      <c r="B36" t="s">
        <v>552</v>
      </c>
      <c r="C36" t="s">
        <v>123</v>
      </c>
      <c r="D36" t="s">
        <v>553</v>
      </c>
      <c r="E36" t="s">
        <v>112</v>
      </c>
      <c r="F36" t="s">
        <v>554</v>
      </c>
      <c r="G36" t="s">
        <v>436</v>
      </c>
      <c r="H36" t="s">
        <v>437</v>
      </c>
      <c r="I36" s="17">
        <v>0.4284722222222222</v>
      </c>
      <c r="J36" s="17">
        <v>0.4284722222222222</v>
      </c>
      <c r="K36" s="17">
        <v>1.1805555555555514E-2</v>
      </c>
      <c r="L36" s="17">
        <v>0.13296296296296295</v>
      </c>
      <c r="M36" s="17">
        <v>0.12115740740740744</v>
      </c>
      <c r="N36" s="18">
        <v>0</v>
      </c>
    </row>
    <row r="37" spans="1:14" x14ac:dyDescent="0.25">
      <c r="A37">
        <v>36</v>
      </c>
      <c r="B37" t="s">
        <v>555</v>
      </c>
      <c r="C37" t="s">
        <v>556</v>
      </c>
      <c r="D37" t="s">
        <v>557</v>
      </c>
      <c r="E37" t="s">
        <v>112</v>
      </c>
      <c r="F37" t="s">
        <v>558</v>
      </c>
      <c r="G37" t="s">
        <v>436</v>
      </c>
      <c r="H37" t="s">
        <v>437</v>
      </c>
      <c r="I37" s="17">
        <v>0.4284722222222222</v>
      </c>
      <c r="J37" s="17">
        <v>0.4284722222222222</v>
      </c>
      <c r="K37" s="17">
        <v>1.1805555555555514E-2</v>
      </c>
      <c r="L37" s="17">
        <v>0.13200231481481481</v>
      </c>
      <c r="M37" s="17">
        <v>0.12019675925925929</v>
      </c>
      <c r="N37" s="18">
        <v>0</v>
      </c>
    </row>
    <row r="38" spans="1:14" x14ac:dyDescent="0.25">
      <c r="A38">
        <v>37</v>
      </c>
      <c r="B38" t="s">
        <v>559</v>
      </c>
      <c r="C38" t="s">
        <v>202</v>
      </c>
      <c r="D38" t="s">
        <v>560</v>
      </c>
      <c r="E38" t="s">
        <v>193</v>
      </c>
      <c r="F38" t="s">
        <v>561</v>
      </c>
      <c r="G38" t="s">
        <v>496</v>
      </c>
      <c r="H38" t="s">
        <v>497</v>
      </c>
      <c r="I38" s="17">
        <v>0.42916666666666664</v>
      </c>
      <c r="J38" s="17">
        <v>0.42916666666666664</v>
      </c>
      <c r="K38" s="17">
        <v>1.2499999999999956E-2</v>
      </c>
      <c r="L38" s="17">
        <v>0.14386574074074071</v>
      </c>
      <c r="M38" s="17">
        <v>0.13136574074074076</v>
      </c>
      <c r="N38" s="18">
        <v>100</v>
      </c>
    </row>
    <row r="39" spans="1:14" x14ac:dyDescent="0.25">
      <c r="A39">
        <v>38</v>
      </c>
      <c r="B39" t="s">
        <v>562</v>
      </c>
      <c r="C39" t="s">
        <v>563</v>
      </c>
      <c r="D39" t="s">
        <v>564</v>
      </c>
      <c r="E39" t="s">
        <v>145</v>
      </c>
      <c r="F39" t="s">
        <v>565</v>
      </c>
      <c r="G39" t="s">
        <v>457</v>
      </c>
      <c r="H39" t="s">
        <v>458</v>
      </c>
      <c r="I39" s="17">
        <v>0.42916666666666664</v>
      </c>
      <c r="J39" s="17">
        <v>0.42916666666666664</v>
      </c>
      <c r="K39" s="17">
        <v>1.2499999999999956E-2</v>
      </c>
      <c r="L39" s="17">
        <v>0.12438657407407407</v>
      </c>
      <c r="M39" s="17">
        <v>0.11188657407407411</v>
      </c>
      <c r="N39" s="18">
        <v>0</v>
      </c>
    </row>
    <row r="40" spans="1:14" x14ac:dyDescent="0.25">
      <c r="A40">
        <v>39</v>
      </c>
      <c r="B40" t="s">
        <v>566</v>
      </c>
      <c r="C40" t="s">
        <v>567</v>
      </c>
      <c r="D40" t="s">
        <v>568</v>
      </c>
      <c r="E40" t="s">
        <v>567</v>
      </c>
      <c r="F40" t="s">
        <v>569</v>
      </c>
      <c r="G40" t="s">
        <v>518</v>
      </c>
      <c r="H40" t="s">
        <v>519</v>
      </c>
      <c r="I40" s="17">
        <v>0.42986111111111108</v>
      </c>
      <c r="J40" s="17">
        <v>0.42986111111111108</v>
      </c>
      <c r="K40" s="17">
        <v>1.3194444444444398E-2</v>
      </c>
      <c r="L40" s="17">
        <v>0.12540509259259258</v>
      </c>
      <c r="M40" s="17">
        <v>0.11221064814814818</v>
      </c>
      <c r="N40" s="18">
        <v>0</v>
      </c>
    </row>
    <row r="41" spans="1:14" x14ac:dyDescent="0.25">
      <c r="A41">
        <v>40</v>
      </c>
      <c r="B41" t="s">
        <v>570</v>
      </c>
      <c r="C41" t="s">
        <v>487</v>
      </c>
      <c r="D41" t="s">
        <v>570</v>
      </c>
      <c r="E41" t="s">
        <v>105</v>
      </c>
      <c r="F41" t="s">
        <v>571</v>
      </c>
      <c r="G41" t="s">
        <v>496</v>
      </c>
      <c r="H41" t="s">
        <v>497</v>
      </c>
      <c r="I41" s="17">
        <v>0.42986111111111108</v>
      </c>
      <c r="J41" s="17">
        <v>0.42986111111111108</v>
      </c>
      <c r="K41" s="17">
        <v>1.3194444444444398E-2</v>
      </c>
      <c r="L41" s="17">
        <v>0.12940972222222222</v>
      </c>
      <c r="M41" s="17">
        <v>0.11621527777777782</v>
      </c>
      <c r="N41" s="18">
        <v>0</v>
      </c>
    </row>
    <row r="42" spans="1:14" x14ac:dyDescent="0.25">
      <c r="A42">
        <v>41</v>
      </c>
      <c r="B42" t="s">
        <v>572</v>
      </c>
      <c r="C42" t="s">
        <v>195</v>
      </c>
      <c r="D42" t="s">
        <v>573</v>
      </c>
      <c r="E42" t="s">
        <v>96</v>
      </c>
      <c r="F42" t="s">
        <v>571</v>
      </c>
      <c r="G42" t="s">
        <v>457</v>
      </c>
      <c r="H42" t="s">
        <v>458</v>
      </c>
      <c r="I42" s="17">
        <v>0.43055555555555552</v>
      </c>
      <c r="J42" s="17">
        <v>0.43055555555555552</v>
      </c>
      <c r="K42" s="17">
        <v>1.388888888888884E-2</v>
      </c>
      <c r="L42" s="17">
        <v>0.13731481481481478</v>
      </c>
      <c r="M42" s="17">
        <v>0.12342592592592594</v>
      </c>
      <c r="N42" s="18">
        <v>0</v>
      </c>
    </row>
    <row r="43" spans="1:14" x14ac:dyDescent="0.25">
      <c r="A43">
        <v>42</v>
      </c>
      <c r="B43" t="s">
        <v>574</v>
      </c>
      <c r="C43" t="s">
        <v>103</v>
      </c>
      <c r="D43" t="s">
        <v>575</v>
      </c>
      <c r="E43" t="s">
        <v>576</v>
      </c>
      <c r="F43" t="s">
        <v>577</v>
      </c>
      <c r="G43" t="s">
        <v>469</v>
      </c>
      <c r="H43" t="s">
        <v>470</v>
      </c>
      <c r="I43" s="17">
        <v>0.43055555555555552</v>
      </c>
      <c r="J43" s="17">
        <v>0.43055555555555552</v>
      </c>
      <c r="K43" s="17">
        <v>1.388888888888884E-2</v>
      </c>
      <c r="L43" s="17">
        <v>0.12721064814814814</v>
      </c>
      <c r="M43" s="17">
        <v>0.1133217592592593</v>
      </c>
      <c r="N43" s="18">
        <v>0</v>
      </c>
    </row>
    <row r="44" spans="1:14" x14ac:dyDescent="0.25">
      <c r="A44">
        <v>43</v>
      </c>
      <c r="B44" t="s">
        <v>578</v>
      </c>
      <c r="C44" t="s">
        <v>451</v>
      </c>
      <c r="D44" t="s">
        <v>579</v>
      </c>
      <c r="E44" t="s">
        <v>92</v>
      </c>
      <c r="G44" t="s">
        <v>469</v>
      </c>
      <c r="H44" t="s">
        <v>470</v>
      </c>
      <c r="I44" s="17">
        <v>0.43124999999999997</v>
      </c>
      <c r="J44" s="17">
        <v>0.43124999999999997</v>
      </c>
      <c r="K44" s="17">
        <v>1.4583333333333282E-2</v>
      </c>
      <c r="L44" s="17">
        <v>0.12796296296296295</v>
      </c>
      <c r="M44" s="17">
        <v>0.11337962962962966</v>
      </c>
      <c r="N44" s="18">
        <v>0</v>
      </c>
    </row>
    <row r="45" spans="1:14" x14ac:dyDescent="0.25">
      <c r="A45">
        <v>44</v>
      </c>
      <c r="B45" t="s">
        <v>580</v>
      </c>
      <c r="C45" t="s">
        <v>581</v>
      </c>
      <c r="D45" t="s">
        <v>582</v>
      </c>
      <c r="E45" t="s">
        <v>217</v>
      </c>
      <c r="F45" t="s">
        <v>583</v>
      </c>
      <c r="G45" t="s">
        <v>496</v>
      </c>
      <c r="H45" t="s">
        <v>497</v>
      </c>
      <c r="I45" s="17">
        <v>0.43124999999999997</v>
      </c>
      <c r="J45" s="17">
        <v>0.43124999999999997</v>
      </c>
      <c r="K45" s="17">
        <v>1.4583333333333282E-2</v>
      </c>
      <c r="L45" s="17">
        <v>0.13498842592592591</v>
      </c>
      <c r="M45" s="17">
        <v>0.12040509259259263</v>
      </c>
      <c r="N45" s="18">
        <v>0</v>
      </c>
    </row>
    <row r="46" spans="1:14" x14ac:dyDescent="0.25">
      <c r="A46">
        <v>45</v>
      </c>
      <c r="B46" t="s">
        <v>584</v>
      </c>
      <c r="C46" t="s">
        <v>585</v>
      </c>
      <c r="D46" t="s">
        <v>586</v>
      </c>
      <c r="E46" t="s">
        <v>587</v>
      </c>
      <c r="F46" t="s">
        <v>588</v>
      </c>
      <c r="G46" t="s">
        <v>436</v>
      </c>
      <c r="H46" t="s">
        <v>437</v>
      </c>
      <c r="I46" s="17">
        <v>0.43194444444444441</v>
      </c>
      <c r="J46" s="17">
        <v>0.43194444444444441</v>
      </c>
      <c r="K46" s="17">
        <v>1.5277777777777724E-2</v>
      </c>
      <c r="L46" s="17">
        <v>0.13778935185185182</v>
      </c>
      <c r="M46" s="17">
        <v>0.12251157407407409</v>
      </c>
      <c r="N46" s="18">
        <v>0</v>
      </c>
    </row>
    <row r="47" spans="1:14" x14ac:dyDescent="0.25">
      <c r="A47">
        <v>46</v>
      </c>
      <c r="B47" t="s">
        <v>589</v>
      </c>
      <c r="C47" t="s">
        <v>103</v>
      </c>
      <c r="D47" t="s">
        <v>590</v>
      </c>
      <c r="E47" t="s">
        <v>591</v>
      </c>
      <c r="F47" t="s">
        <v>592</v>
      </c>
      <c r="G47" t="s">
        <v>469</v>
      </c>
      <c r="H47" t="s">
        <v>470</v>
      </c>
      <c r="I47" s="17">
        <v>0.43194444444444441</v>
      </c>
      <c r="J47" s="17">
        <v>0.43194444444444441</v>
      </c>
      <c r="K47" s="17">
        <v>1.5277777777777724E-2</v>
      </c>
      <c r="L47" s="17">
        <v>0.13373842592592591</v>
      </c>
      <c r="M47" s="17">
        <v>0.11846064814814819</v>
      </c>
      <c r="N47" s="18">
        <v>0</v>
      </c>
    </row>
    <row r="48" spans="1:14" x14ac:dyDescent="0.25">
      <c r="A48">
        <v>47</v>
      </c>
      <c r="B48" t="s">
        <v>593</v>
      </c>
      <c r="C48" t="s">
        <v>138</v>
      </c>
      <c r="D48" t="s">
        <v>594</v>
      </c>
      <c r="E48" t="s">
        <v>79</v>
      </c>
      <c r="F48" t="s">
        <v>595</v>
      </c>
      <c r="G48" t="s">
        <v>469</v>
      </c>
      <c r="H48" t="s">
        <v>470</v>
      </c>
      <c r="I48" s="17">
        <v>0.43263888888888885</v>
      </c>
      <c r="J48" s="17">
        <v>0.43263888888888885</v>
      </c>
      <c r="K48" s="17">
        <v>1.5972222222222165E-2</v>
      </c>
      <c r="L48" s="17">
        <v>0.13445601851851852</v>
      </c>
      <c r="M48" s="17">
        <v>0.11848379629629635</v>
      </c>
      <c r="N48" s="18">
        <v>0</v>
      </c>
    </row>
    <row r="49" spans="1:14" x14ac:dyDescent="0.25">
      <c r="A49">
        <v>48</v>
      </c>
      <c r="B49" t="s">
        <v>596</v>
      </c>
      <c r="C49" t="s">
        <v>224</v>
      </c>
      <c r="D49" t="s">
        <v>597</v>
      </c>
      <c r="E49" t="s">
        <v>217</v>
      </c>
      <c r="F49" t="s">
        <v>598</v>
      </c>
      <c r="G49" t="s">
        <v>436</v>
      </c>
      <c r="H49" t="s">
        <v>437</v>
      </c>
      <c r="I49" s="17">
        <v>0.43263888888888885</v>
      </c>
      <c r="J49" s="17">
        <v>0.43263888888888885</v>
      </c>
      <c r="K49" s="17">
        <v>1.5972222222222165E-2</v>
      </c>
      <c r="L49" s="17">
        <v>0.13369212962962962</v>
      </c>
      <c r="M49" s="17">
        <v>0.11771990740740745</v>
      </c>
      <c r="N49" s="18">
        <v>0</v>
      </c>
    </row>
    <row r="50" spans="1:14" x14ac:dyDescent="0.25">
      <c r="A50">
        <v>49</v>
      </c>
      <c r="B50" t="s">
        <v>599</v>
      </c>
      <c r="C50" t="s">
        <v>600</v>
      </c>
      <c r="D50" t="s">
        <v>601</v>
      </c>
      <c r="E50" t="s">
        <v>106</v>
      </c>
      <c r="F50" t="s">
        <v>602</v>
      </c>
      <c r="G50" t="s">
        <v>496</v>
      </c>
      <c r="H50" t="s">
        <v>497</v>
      </c>
      <c r="I50" s="17">
        <v>0.43333333333333329</v>
      </c>
      <c r="J50" s="17">
        <v>0.43333333333333329</v>
      </c>
      <c r="K50" s="17">
        <v>1.6666666666666607E-2</v>
      </c>
      <c r="L50" s="17">
        <v>0.13226851851851851</v>
      </c>
      <c r="M50" s="17">
        <v>0.1156018518518519</v>
      </c>
      <c r="N50" s="18">
        <v>0</v>
      </c>
    </row>
    <row r="51" spans="1:14" x14ac:dyDescent="0.25">
      <c r="A51">
        <v>50</v>
      </c>
      <c r="B51" t="s">
        <v>603</v>
      </c>
      <c r="C51" t="s">
        <v>487</v>
      </c>
      <c r="D51" t="s">
        <v>573</v>
      </c>
      <c r="E51" t="s">
        <v>433</v>
      </c>
      <c r="F51" t="s">
        <v>604</v>
      </c>
      <c r="G51" t="s">
        <v>436</v>
      </c>
      <c r="H51" t="s">
        <v>437</v>
      </c>
      <c r="I51" s="17">
        <v>0.43333333333333329</v>
      </c>
      <c r="J51" s="17">
        <v>0.43333333333333329</v>
      </c>
      <c r="K51" s="17">
        <v>1.6666666666666607E-2</v>
      </c>
      <c r="L51" s="17">
        <v>0.13119212962962962</v>
      </c>
      <c r="M51" s="17">
        <v>0.11452546296296301</v>
      </c>
      <c r="N51" s="18">
        <v>0</v>
      </c>
    </row>
    <row r="52" spans="1:14" x14ac:dyDescent="0.25">
      <c r="A52">
        <v>51</v>
      </c>
      <c r="B52" t="s">
        <v>605</v>
      </c>
      <c r="C52" t="s">
        <v>105</v>
      </c>
      <c r="D52" t="s">
        <v>606</v>
      </c>
      <c r="E52" t="s">
        <v>109</v>
      </c>
      <c r="F52" t="s">
        <v>607</v>
      </c>
      <c r="G52" t="s">
        <v>469</v>
      </c>
      <c r="H52" t="s">
        <v>470</v>
      </c>
      <c r="I52" s="17">
        <v>0.43402777777777773</v>
      </c>
      <c r="J52" s="17">
        <v>0.43402777777777773</v>
      </c>
      <c r="K52" s="17">
        <v>1.7361111111111049E-2</v>
      </c>
      <c r="L52" s="17">
        <v>0.14668981481481477</v>
      </c>
      <c r="M52" s="17">
        <v>0.12932870370370372</v>
      </c>
      <c r="N52" s="18">
        <v>70</v>
      </c>
    </row>
    <row r="53" spans="1:14" x14ac:dyDescent="0.25">
      <c r="A53">
        <v>52</v>
      </c>
      <c r="B53" t="s">
        <v>608</v>
      </c>
      <c r="C53" t="s">
        <v>147</v>
      </c>
      <c r="D53" t="s">
        <v>608</v>
      </c>
      <c r="E53" t="s">
        <v>138</v>
      </c>
      <c r="F53" t="s">
        <v>609</v>
      </c>
      <c r="G53" t="s">
        <v>457</v>
      </c>
      <c r="H53" t="s">
        <v>458</v>
      </c>
      <c r="I53" s="17">
        <v>0.43402777777777773</v>
      </c>
      <c r="J53" s="17">
        <v>0.43402777777777773</v>
      </c>
      <c r="K53" s="17">
        <v>1.7361111111111049E-2</v>
      </c>
      <c r="L53" s="17">
        <v>0.14156249999999998</v>
      </c>
      <c r="M53" s="17">
        <v>0.12420138888888893</v>
      </c>
      <c r="N53" s="18">
        <v>0</v>
      </c>
    </row>
    <row r="54" spans="1:14" x14ac:dyDescent="0.25">
      <c r="A54">
        <v>53</v>
      </c>
      <c r="B54" t="s">
        <v>428</v>
      </c>
      <c r="C54" t="s">
        <v>610</v>
      </c>
      <c r="D54" t="s">
        <v>611</v>
      </c>
      <c r="E54" t="s">
        <v>451</v>
      </c>
      <c r="F54" t="s">
        <v>612</v>
      </c>
      <c r="G54" t="s">
        <v>430</v>
      </c>
      <c r="H54" t="s">
        <v>431</v>
      </c>
      <c r="I54" s="17">
        <v>0.43472222222222218</v>
      </c>
      <c r="J54" s="17">
        <v>0.43472222222222218</v>
      </c>
      <c r="K54" s="17">
        <v>1.8055555555555491E-2</v>
      </c>
      <c r="L54" s="17">
        <v>0.13906249999999998</v>
      </c>
      <c r="M54" s="17">
        <v>0.12100694444444449</v>
      </c>
      <c r="N54" s="18">
        <v>0</v>
      </c>
    </row>
    <row r="55" spans="1:14" x14ac:dyDescent="0.25">
      <c r="A55">
        <v>54</v>
      </c>
      <c r="B55" t="s">
        <v>613</v>
      </c>
      <c r="C55" t="s">
        <v>109</v>
      </c>
      <c r="D55" t="s">
        <v>189</v>
      </c>
      <c r="E55" t="s">
        <v>115</v>
      </c>
      <c r="F55" t="s">
        <v>614</v>
      </c>
      <c r="G55" t="s">
        <v>436</v>
      </c>
      <c r="H55" t="s">
        <v>437</v>
      </c>
      <c r="I55" s="17">
        <v>0.43472222222222218</v>
      </c>
      <c r="J55" s="17">
        <v>0.43472222222222218</v>
      </c>
      <c r="K55" s="17">
        <v>1.8055555555555491E-2</v>
      </c>
      <c r="L55" s="17">
        <v>0.13846064814814812</v>
      </c>
      <c r="M55" s="17">
        <v>0.12040509259259263</v>
      </c>
      <c r="N55" s="18">
        <v>0</v>
      </c>
    </row>
    <row r="56" spans="1:14" x14ac:dyDescent="0.25">
      <c r="A56">
        <v>55</v>
      </c>
      <c r="B56" t="s">
        <v>615</v>
      </c>
      <c r="C56" t="s">
        <v>494</v>
      </c>
      <c r="D56" t="s">
        <v>616</v>
      </c>
      <c r="E56" t="s">
        <v>205</v>
      </c>
      <c r="F56" t="s">
        <v>617</v>
      </c>
      <c r="G56" t="s">
        <v>436</v>
      </c>
      <c r="H56" t="s">
        <v>437</v>
      </c>
      <c r="I56" s="17">
        <v>0.43541666666666662</v>
      </c>
      <c r="J56" s="17">
        <v>0.43541666666666662</v>
      </c>
      <c r="K56" s="17">
        <v>1.8749999999999933E-2</v>
      </c>
      <c r="L56" s="17">
        <v>0.14208333333333331</v>
      </c>
      <c r="M56" s="17">
        <v>0.12333333333333338</v>
      </c>
      <c r="N56" s="18">
        <v>0</v>
      </c>
    </row>
    <row r="57" spans="1:14" x14ac:dyDescent="0.25">
      <c r="A57">
        <v>56</v>
      </c>
      <c r="B57" t="s">
        <v>618</v>
      </c>
      <c r="C57" t="s">
        <v>118</v>
      </c>
      <c r="D57" t="s">
        <v>619</v>
      </c>
      <c r="E57" t="s">
        <v>620</v>
      </c>
      <c r="F57" t="s">
        <v>621</v>
      </c>
      <c r="G57" t="s">
        <v>436</v>
      </c>
      <c r="H57" t="s">
        <v>437</v>
      </c>
      <c r="I57" s="17">
        <v>0.43541666666666662</v>
      </c>
      <c r="J57" s="17">
        <v>0.43541666666666662</v>
      </c>
      <c r="K57" s="17">
        <v>1.8749999999999933E-2</v>
      </c>
      <c r="L57" s="17">
        <v>0.13064814814814812</v>
      </c>
      <c r="M57" s="17">
        <v>0.11189814814814819</v>
      </c>
      <c r="N57" s="18">
        <v>0</v>
      </c>
    </row>
    <row r="58" spans="1:14" x14ac:dyDescent="0.25">
      <c r="A58">
        <v>57</v>
      </c>
      <c r="B58" t="s">
        <v>622</v>
      </c>
      <c r="C58" t="s">
        <v>115</v>
      </c>
      <c r="D58" t="s">
        <v>623</v>
      </c>
      <c r="E58" t="s">
        <v>205</v>
      </c>
      <c r="G58" t="s">
        <v>624</v>
      </c>
      <c r="H58" t="s">
        <v>625</v>
      </c>
      <c r="I58" s="17">
        <v>0.43611111111111106</v>
      </c>
      <c r="J58" s="17">
        <v>0.43611111111111106</v>
      </c>
      <c r="K58" s="17">
        <v>1.9444444444444375E-2</v>
      </c>
      <c r="L58" s="17">
        <v>0.14157407407407405</v>
      </c>
      <c r="M58" s="17">
        <v>0.12212962962962967</v>
      </c>
      <c r="N58" s="18">
        <v>0</v>
      </c>
    </row>
    <row r="59" spans="1:14" x14ac:dyDescent="0.25">
      <c r="A59">
        <v>58</v>
      </c>
      <c r="B59" t="s">
        <v>626</v>
      </c>
      <c r="C59" t="s">
        <v>451</v>
      </c>
      <c r="D59" t="s">
        <v>627</v>
      </c>
      <c r="E59" t="s">
        <v>628</v>
      </c>
      <c r="F59" t="s">
        <v>629</v>
      </c>
      <c r="G59" t="s">
        <v>436</v>
      </c>
      <c r="H59" t="s">
        <v>437</v>
      </c>
      <c r="I59" s="17">
        <v>0.43611111111111106</v>
      </c>
      <c r="J59" s="17">
        <v>0.43611111111111106</v>
      </c>
      <c r="K59" s="17">
        <v>1.9444444444444375E-2</v>
      </c>
      <c r="L59" s="17">
        <v>0.14317129629629627</v>
      </c>
      <c r="M59" s="17">
        <v>0.12372685185185189</v>
      </c>
      <c r="N59" s="18">
        <v>0</v>
      </c>
    </row>
    <row r="60" spans="1:14" x14ac:dyDescent="0.25">
      <c r="A60">
        <v>59</v>
      </c>
      <c r="B60" t="s">
        <v>630</v>
      </c>
      <c r="C60" t="s">
        <v>487</v>
      </c>
      <c r="D60" t="s">
        <v>631</v>
      </c>
      <c r="E60" t="s">
        <v>632</v>
      </c>
      <c r="F60" t="s">
        <v>633</v>
      </c>
      <c r="G60" t="s">
        <v>496</v>
      </c>
      <c r="H60" t="s">
        <v>497</v>
      </c>
      <c r="I60" s="17">
        <v>0.4368055555555555</v>
      </c>
      <c r="J60" s="17">
        <v>0.4368055555555555</v>
      </c>
      <c r="K60" s="17">
        <v>2.0138888888888817E-2</v>
      </c>
      <c r="L60" s="17">
        <v>0.14170138888888889</v>
      </c>
      <c r="M60" s="17">
        <v>0.12156250000000007</v>
      </c>
      <c r="N60" s="18">
        <v>0</v>
      </c>
    </row>
    <row r="61" spans="1:14" x14ac:dyDescent="0.25">
      <c r="A61">
        <v>60</v>
      </c>
      <c r="B61" t="s">
        <v>634</v>
      </c>
      <c r="C61" t="s">
        <v>635</v>
      </c>
      <c r="D61" t="s">
        <v>636</v>
      </c>
      <c r="E61" t="s">
        <v>637</v>
      </c>
      <c r="F61" t="s">
        <v>638</v>
      </c>
      <c r="G61" t="s">
        <v>469</v>
      </c>
      <c r="H61" t="s">
        <v>470</v>
      </c>
      <c r="I61" s="17">
        <v>0.4368055555555555</v>
      </c>
      <c r="J61" s="17">
        <v>0.4368055555555555</v>
      </c>
      <c r="K61" s="17">
        <v>2.0138888888888817E-2</v>
      </c>
      <c r="L61" s="17">
        <v>0.14437499999999998</v>
      </c>
      <c r="M61" s="17">
        <v>0.12423611111111116</v>
      </c>
      <c r="N61" s="18">
        <v>0</v>
      </c>
    </row>
    <row r="62" spans="1:14" x14ac:dyDescent="0.25">
      <c r="A62">
        <v>61</v>
      </c>
      <c r="B62" t="s">
        <v>639</v>
      </c>
      <c r="C62" t="s">
        <v>103</v>
      </c>
      <c r="D62" t="s">
        <v>640</v>
      </c>
      <c r="E62" t="s">
        <v>460</v>
      </c>
      <c r="F62" t="s">
        <v>641</v>
      </c>
      <c r="G62" t="s">
        <v>436</v>
      </c>
      <c r="H62" t="s">
        <v>437</v>
      </c>
      <c r="I62" s="17">
        <v>0.43749999999999994</v>
      </c>
      <c r="J62" s="17">
        <v>0.43749999999999994</v>
      </c>
      <c r="K62" s="17">
        <v>2.0833333333333259E-2</v>
      </c>
      <c r="L62" s="17">
        <v>0.15260416666666665</v>
      </c>
      <c r="M62" s="17">
        <v>0.13177083333333339</v>
      </c>
      <c r="N62" s="18">
        <v>100</v>
      </c>
    </row>
    <row r="63" spans="1:14" x14ac:dyDescent="0.25">
      <c r="A63">
        <v>62</v>
      </c>
      <c r="B63" t="s">
        <v>642</v>
      </c>
      <c r="C63" t="s">
        <v>643</v>
      </c>
      <c r="D63" t="s">
        <v>644</v>
      </c>
      <c r="E63" t="s">
        <v>540</v>
      </c>
      <c r="F63" t="s">
        <v>645</v>
      </c>
      <c r="G63" t="s">
        <v>430</v>
      </c>
      <c r="H63" t="s">
        <v>431</v>
      </c>
      <c r="I63" s="17">
        <v>0.43749999999999994</v>
      </c>
      <c r="J63" s="17">
        <v>0.43749999999999994</v>
      </c>
      <c r="K63" s="17">
        <v>2.0833333333333259E-2</v>
      </c>
      <c r="L63" s="17">
        <v>0.14265046296296294</v>
      </c>
      <c r="M63" s="17">
        <v>0.12181712962962968</v>
      </c>
      <c r="N63" s="18">
        <v>0</v>
      </c>
    </row>
    <row r="64" spans="1:14" x14ac:dyDescent="0.25">
      <c r="A64">
        <v>63</v>
      </c>
      <c r="B64" t="s">
        <v>646</v>
      </c>
      <c r="C64" t="s">
        <v>145</v>
      </c>
      <c r="D64" t="s">
        <v>647</v>
      </c>
      <c r="E64" t="s">
        <v>123</v>
      </c>
      <c r="G64" t="s">
        <v>436</v>
      </c>
      <c r="H64" t="s">
        <v>437</v>
      </c>
      <c r="I64" s="17">
        <v>0.43819444444444439</v>
      </c>
      <c r="J64" s="17">
        <v>0.43819444444444439</v>
      </c>
      <c r="K64" s="17">
        <v>2.1527777777777701E-2</v>
      </c>
      <c r="L64" s="17">
        <v>0.14255787037037035</v>
      </c>
      <c r="M64" s="17">
        <v>0.12103009259259265</v>
      </c>
      <c r="N64" s="18">
        <v>0</v>
      </c>
    </row>
    <row r="65" spans="1:14" x14ac:dyDescent="0.25">
      <c r="A65">
        <v>64</v>
      </c>
      <c r="B65" t="s">
        <v>648</v>
      </c>
      <c r="C65" t="s">
        <v>507</v>
      </c>
      <c r="D65" t="s">
        <v>649</v>
      </c>
      <c r="E65" t="s">
        <v>101</v>
      </c>
      <c r="F65" t="s">
        <v>650</v>
      </c>
      <c r="G65" t="s">
        <v>436</v>
      </c>
      <c r="H65" t="s">
        <v>437</v>
      </c>
      <c r="I65" s="17">
        <v>0.43819444444444439</v>
      </c>
      <c r="J65" s="17">
        <v>0.43819444444444439</v>
      </c>
      <c r="K65" s="17">
        <v>2.1527777777777701E-2</v>
      </c>
      <c r="L65" s="17">
        <v>0.13494212962962962</v>
      </c>
      <c r="M65" s="17">
        <v>0.11341435185185192</v>
      </c>
      <c r="N65" s="18">
        <v>0</v>
      </c>
    </row>
    <row r="66" spans="1:14" x14ac:dyDescent="0.25">
      <c r="A66">
        <v>65</v>
      </c>
      <c r="B66" t="s">
        <v>651</v>
      </c>
      <c r="C66" t="s">
        <v>125</v>
      </c>
      <c r="D66" t="s">
        <v>652</v>
      </c>
      <c r="E66" t="s">
        <v>215</v>
      </c>
      <c r="F66" t="s">
        <v>653</v>
      </c>
      <c r="G66" t="s">
        <v>436</v>
      </c>
      <c r="H66" t="s">
        <v>437</v>
      </c>
      <c r="I66" s="17">
        <v>0.43888888888888883</v>
      </c>
      <c r="J66" s="17">
        <v>0.43888888888888883</v>
      </c>
      <c r="K66" s="17">
        <v>2.2222222222222143E-2</v>
      </c>
      <c r="L66" s="17">
        <v>0.14467592592592593</v>
      </c>
      <c r="M66" s="17">
        <v>0.12245370370370379</v>
      </c>
      <c r="N66" s="18">
        <v>0</v>
      </c>
    </row>
    <row r="67" spans="1:14" x14ac:dyDescent="0.25">
      <c r="A67">
        <v>66</v>
      </c>
      <c r="B67" t="s">
        <v>654</v>
      </c>
      <c r="C67" t="s">
        <v>101</v>
      </c>
      <c r="D67" t="s">
        <v>655</v>
      </c>
      <c r="E67" t="s">
        <v>451</v>
      </c>
      <c r="F67" t="s">
        <v>656</v>
      </c>
      <c r="G67" t="s">
        <v>436</v>
      </c>
      <c r="H67" t="s">
        <v>437</v>
      </c>
      <c r="I67" s="17">
        <v>0.43888888888888883</v>
      </c>
      <c r="J67" s="17">
        <v>0.43888888888888883</v>
      </c>
      <c r="K67" s="17">
        <v>2.2222222222222143E-2</v>
      </c>
      <c r="L67" s="17">
        <v>0.14518518518518514</v>
      </c>
      <c r="M67" s="17">
        <v>0.122962962962963</v>
      </c>
      <c r="N67" s="18">
        <v>0</v>
      </c>
    </row>
    <row r="68" spans="1:14" x14ac:dyDescent="0.25">
      <c r="A68">
        <v>67</v>
      </c>
      <c r="B68" t="s">
        <v>657</v>
      </c>
      <c r="C68" t="s">
        <v>103</v>
      </c>
      <c r="D68" t="s">
        <v>658</v>
      </c>
      <c r="E68" t="s">
        <v>105</v>
      </c>
      <c r="F68" t="s">
        <v>659</v>
      </c>
      <c r="G68" t="s">
        <v>469</v>
      </c>
      <c r="H68" t="s">
        <v>470</v>
      </c>
      <c r="I68" s="17">
        <v>0.43958333333333327</v>
      </c>
      <c r="J68" s="17">
        <v>0.43958333333333327</v>
      </c>
      <c r="K68" s="17">
        <v>2.2916666666666585E-2</v>
      </c>
      <c r="L68" s="17">
        <v>0.14545138888888887</v>
      </c>
      <c r="M68" s="17">
        <v>0.12253472222222228</v>
      </c>
      <c r="N68" s="18">
        <v>0</v>
      </c>
    </row>
    <row r="69" spans="1:14" x14ac:dyDescent="0.25">
      <c r="A69">
        <v>68</v>
      </c>
      <c r="B69" t="s">
        <v>660</v>
      </c>
      <c r="C69" t="s">
        <v>115</v>
      </c>
      <c r="D69" t="s">
        <v>661</v>
      </c>
      <c r="E69" t="s">
        <v>200</v>
      </c>
      <c r="F69" t="s">
        <v>157</v>
      </c>
      <c r="G69" t="s">
        <v>518</v>
      </c>
      <c r="H69" t="s">
        <v>519</v>
      </c>
      <c r="I69" s="17">
        <v>0.43958333333333327</v>
      </c>
      <c r="J69" s="17">
        <v>0.43958333333333327</v>
      </c>
      <c r="K69" s="17">
        <v>2.2916666666666585E-2</v>
      </c>
      <c r="L69" s="17">
        <v>0.14571759259259257</v>
      </c>
      <c r="M69" s="17">
        <v>0.12280092592592598</v>
      </c>
      <c r="N69" s="18">
        <v>0</v>
      </c>
    </row>
    <row r="70" spans="1:14" x14ac:dyDescent="0.25">
      <c r="A70">
        <v>69</v>
      </c>
      <c r="B70" t="s">
        <v>662</v>
      </c>
      <c r="C70" t="s">
        <v>663</v>
      </c>
      <c r="D70" t="s">
        <v>664</v>
      </c>
      <c r="E70" t="s">
        <v>460</v>
      </c>
      <c r="F70" t="s">
        <v>665</v>
      </c>
      <c r="G70" t="s">
        <v>469</v>
      </c>
      <c r="H70" t="s">
        <v>470</v>
      </c>
      <c r="I70" s="17">
        <v>0.44027777777777771</v>
      </c>
      <c r="J70" s="17">
        <v>0.44027777777777771</v>
      </c>
      <c r="K70" s="17">
        <v>2.3611111111111027E-2</v>
      </c>
      <c r="L70" s="17">
        <v>0.13380787037037034</v>
      </c>
      <c r="M70" s="17">
        <v>0.11019675925925931</v>
      </c>
      <c r="N70" s="18">
        <v>0</v>
      </c>
    </row>
    <row r="71" spans="1:14" x14ac:dyDescent="0.25">
      <c r="A71">
        <v>70</v>
      </c>
      <c r="B71" t="s">
        <v>666</v>
      </c>
      <c r="C71" t="s">
        <v>667</v>
      </c>
      <c r="D71" t="s">
        <v>668</v>
      </c>
      <c r="E71" t="s">
        <v>669</v>
      </c>
      <c r="F71" t="s">
        <v>670</v>
      </c>
      <c r="G71" t="s">
        <v>518</v>
      </c>
      <c r="H71" t="s">
        <v>519</v>
      </c>
      <c r="I71" s="17">
        <v>0.44027777777777771</v>
      </c>
      <c r="J71" s="17">
        <v>0.44027777777777771</v>
      </c>
      <c r="K71" s="17">
        <v>2.3611111111111027E-2</v>
      </c>
      <c r="L71" s="17">
        <v>0.14527777777777776</v>
      </c>
      <c r="M71" s="17">
        <v>0.12166666666666673</v>
      </c>
      <c r="N71" s="18">
        <v>0</v>
      </c>
    </row>
    <row r="72" spans="1:14" x14ac:dyDescent="0.25">
      <c r="A72">
        <v>71</v>
      </c>
      <c r="B72" t="s">
        <v>671</v>
      </c>
      <c r="C72" t="s">
        <v>672</v>
      </c>
      <c r="D72" t="s">
        <v>673</v>
      </c>
      <c r="E72" t="s">
        <v>255</v>
      </c>
      <c r="G72" t="s">
        <v>436</v>
      </c>
      <c r="H72" t="s">
        <v>437</v>
      </c>
      <c r="I72" s="17">
        <v>0.44097222222222215</v>
      </c>
      <c r="J72" s="17">
        <v>0.44097222222222215</v>
      </c>
      <c r="K72" s="17">
        <v>2.4305555555555469E-2</v>
      </c>
      <c r="L72" s="17">
        <v>0.13710648148148147</v>
      </c>
      <c r="M72" s="17">
        <v>0.112800925925926</v>
      </c>
      <c r="N72" s="18">
        <v>0</v>
      </c>
    </row>
    <row r="73" spans="1:14" x14ac:dyDescent="0.25">
      <c r="A73">
        <v>72</v>
      </c>
      <c r="B73" t="s">
        <v>674</v>
      </c>
      <c r="C73" t="s">
        <v>675</v>
      </c>
      <c r="D73" t="s">
        <v>676</v>
      </c>
      <c r="E73" t="s">
        <v>196</v>
      </c>
      <c r="G73" t="s">
        <v>469</v>
      </c>
      <c r="H73" t="s">
        <v>470</v>
      </c>
      <c r="I73" s="17">
        <v>0.44097222222222215</v>
      </c>
      <c r="J73" s="17">
        <v>0.44097222222222215</v>
      </c>
      <c r="K73" s="17">
        <v>2.4305555555555469E-2</v>
      </c>
      <c r="L73" s="17">
        <v>0.14185185185185184</v>
      </c>
      <c r="M73" s="17">
        <v>0.11754629629629637</v>
      </c>
      <c r="N73" s="18">
        <v>0</v>
      </c>
    </row>
    <row r="74" spans="1:14" x14ac:dyDescent="0.25">
      <c r="A74">
        <v>73</v>
      </c>
      <c r="B74" t="s">
        <v>677</v>
      </c>
      <c r="C74" t="s">
        <v>255</v>
      </c>
      <c r="D74" t="s">
        <v>678</v>
      </c>
      <c r="E74" t="s">
        <v>679</v>
      </c>
      <c r="F74" t="s">
        <v>680</v>
      </c>
      <c r="G74" t="s">
        <v>518</v>
      </c>
      <c r="H74" t="s">
        <v>519</v>
      </c>
      <c r="I74" s="17">
        <v>0.4416666666666666</v>
      </c>
      <c r="J74" s="17">
        <v>0.4416666666666666</v>
      </c>
      <c r="K74" s="17">
        <v>2.4999999999999911E-2</v>
      </c>
      <c r="L74" s="17">
        <v>0.1421064814814815</v>
      </c>
      <c r="M74" s="17">
        <v>0.11710648148148159</v>
      </c>
      <c r="N74" s="18">
        <v>0</v>
      </c>
    </row>
    <row r="75" spans="1:14" x14ac:dyDescent="0.25">
      <c r="A75">
        <v>74</v>
      </c>
      <c r="B75" t="s">
        <v>666</v>
      </c>
      <c r="C75" t="s">
        <v>681</v>
      </c>
      <c r="D75" t="s">
        <v>682</v>
      </c>
      <c r="E75" t="s">
        <v>683</v>
      </c>
      <c r="F75" t="s">
        <v>157</v>
      </c>
      <c r="G75" t="s">
        <v>469</v>
      </c>
      <c r="H75" t="s">
        <v>684</v>
      </c>
      <c r="I75" s="17">
        <v>0.4416666666666666</v>
      </c>
      <c r="J75" s="17">
        <v>0.4416666666666666</v>
      </c>
      <c r="K75" s="17">
        <v>2.4999999999999911E-2</v>
      </c>
      <c r="L75" s="17">
        <v>0.14767361111111105</v>
      </c>
      <c r="M75" s="17">
        <v>0.12267361111111114</v>
      </c>
      <c r="N75" s="18">
        <v>0</v>
      </c>
    </row>
    <row r="76" spans="1:14" x14ac:dyDescent="0.25">
      <c r="A76">
        <v>75</v>
      </c>
      <c r="B76" t="s">
        <v>685</v>
      </c>
      <c r="C76" t="s">
        <v>145</v>
      </c>
      <c r="D76" t="s">
        <v>686</v>
      </c>
      <c r="E76" t="s">
        <v>687</v>
      </c>
      <c r="F76" t="s">
        <v>688</v>
      </c>
      <c r="G76" t="s">
        <v>457</v>
      </c>
      <c r="H76" t="s">
        <v>458</v>
      </c>
      <c r="I76" s="17">
        <v>0.44236111111111104</v>
      </c>
      <c r="J76" s="17">
        <v>0.44236111111111104</v>
      </c>
      <c r="K76" s="17">
        <v>2.5694444444444353E-2</v>
      </c>
      <c r="L76" s="17">
        <v>0.15508101851851847</v>
      </c>
      <c r="M76" s="17">
        <v>0.12938657407407411</v>
      </c>
      <c r="N76" s="18">
        <v>70</v>
      </c>
    </row>
    <row r="77" spans="1:14" x14ac:dyDescent="0.25">
      <c r="A77">
        <v>76</v>
      </c>
      <c r="B77" t="s">
        <v>689</v>
      </c>
      <c r="C77" t="s">
        <v>139</v>
      </c>
      <c r="D77" t="s">
        <v>690</v>
      </c>
      <c r="E77" t="s">
        <v>115</v>
      </c>
      <c r="F77" t="s">
        <v>691</v>
      </c>
      <c r="G77" t="s">
        <v>436</v>
      </c>
      <c r="H77" t="s">
        <v>437</v>
      </c>
      <c r="I77" s="17">
        <v>0.44236111111111104</v>
      </c>
      <c r="J77" s="17">
        <v>0.44236111111111104</v>
      </c>
      <c r="K77" s="17">
        <v>2.5694444444444353E-2</v>
      </c>
      <c r="L77" s="17">
        <v>0.1605787037037037</v>
      </c>
      <c r="M77" s="17">
        <v>0.13488425925925934</v>
      </c>
      <c r="N77" s="18">
        <v>150</v>
      </c>
    </row>
    <row r="78" spans="1:14" x14ac:dyDescent="0.25">
      <c r="A78">
        <v>77</v>
      </c>
      <c r="B78" t="s">
        <v>692</v>
      </c>
      <c r="C78" t="s">
        <v>632</v>
      </c>
      <c r="D78" t="s">
        <v>693</v>
      </c>
      <c r="E78" t="s">
        <v>505</v>
      </c>
      <c r="G78" t="s">
        <v>436</v>
      </c>
      <c r="H78" t="s">
        <v>437</v>
      </c>
      <c r="I78" s="17">
        <v>0.44305555555555548</v>
      </c>
      <c r="J78" s="17">
        <v>0.44305555555555548</v>
      </c>
      <c r="K78" s="17">
        <v>2.6388888888888795E-2</v>
      </c>
      <c r="L78" s="17">
        <v>0.1605787037037037</v>
      </c>
      <c r="M78" s="17">
        <v>0.1341898148148149</v>
      </c>
      <c r="N78" s="18">
        <v>140</v>
      </c>
    </row>
    <row r="79" spans="1:14" x14ac:dyDescent="0.25">
      <c r="A79">
        <v>78</v>
      </c>
      <c r="B79" t="s">
        <v>694</v>
      </c>
      <c r="C79" t="s">
        <v>695</v>
      </c>
      <c r="D79" t="s">
        <v>696</v>
      </c>
      <c r="E79" t="s">
        <v>138</v>
      </c>
      <c r="G79" t="s">
        <v>436</v>
      </c>
      <c r="H79" t="s">
        <v>437</v>
      </c>
      <c r="I79" s="17">
        <v>0.44305555555555548</v>
      </c>
      <c r="J79" s="17">
        <v>0.44305555555555548</v>
      </c>
      <c r="K79" s="17">
        <v>2.6388888888888795E-2</v>
      </c>
      <c r="L79" s="17">
        <v>0.1378472222222222</v>
      </c>
      <c r="M79" s="17">
        <v>0.11145833333333341</v>
      </c>
      <c r="N79" s="18">
        <v>0</v>
      </c>
    </row>
    <row r="80" spans="1:14" x14ac:dyDescent="0.25">
      <c r="A80">
        <v>79</v>
      </c>
      <c r="B80" t="s">
        <v>697</v>
      </c>
      <c r="C80" t="s">
        <v>494</v>
      </c>
      <c r="D80" t="s">
        <v>698</v>
      </c>
      <c r="E80" t="s">
        <v>147</v>
      </c>
      <c r="F80" t="s">
        <v>699</v>
      </c>
      <c r="G80" t="s">
        <v>436</v>
      </c>
      <c r="H80" t="s">
        <v>437</v>
      </c>
      <c r="I80" s="17">
        <v>0.44374999999999992</v>
      </c>
      <c r="J80" s="17">
        <v>0.44374999999999992</v>
      </c>
      <c r="K80" s="17">
        <v>2.7083333333333237E-2</v>
      </c>
      <c r="L80" s="17">
        <v>0.15379629629629626</v>
      </c>
      <c r="M80" s="17">
        <v>0.12671296296296303</v>
      </c>
      <c r="N80" s="18">
        <v>30</v>
      </c>
    </row>
    <row r="81" spans="1:14" x14ac:dyDescent="0.25">
      <c r="A81">
        <v>80</v>
      </c>
      <c r="B81" t="s">
        <v>700</v>
      </c>
      <c r="C81" t="s">
        <v>138</v>
      </c>
      <c r="D81" t="s">
        <v>701</v>
      </c>
      <c r="E81" t="s">
        <v>84</v>
      </c>
      <c r="F81" t="s">
        <v>702</v>
      </c>
      <c r="G81" t="s">
        <v>436</v>
      </c>
      <c r="H81" t="s">
        <v>437</v>
      </c>
      <c r="I81" s="17">
        <v>0.44374999999999992</v>
      </c>
      <c r="J81" s="17">
        <v>0.44374999999999992</v>
      </c>
      <c r="K81" s="17">
        <v>2.7083333333333237E-2</v>
      </c>
      <c r="L81" s="17">
        <v>0.17765046296296297</v>
      </c>
      <c r="M81" s="17">
        <v>0.15056712962962973</v>
      </c>
      <c r="N81" s="18">
        <v>370</v>
      </c>
    </row>
    <row r="82" spans="1:14" x14ac:dyDescent="0.25">
      <c r="A82">
        <v>81</v>
      </c>
      <c r="B82" t="s">
        <v>703</v>
      </c>
      <c r="C82" t="s">
        <v>131</v>
      </c>
      <c r="D82" t="s">
        <v>704</v>
      </c>
      <c r="E82" t="s">
        <v>494</v>
      </c>
      <c r="F82" t="s">
        <v>705</v>
      </c>
      <c r="G82" t="s">
        <v>469</v>
      </c>
      <c r="H82" t="s">
        <v>470</v>
      </c>
      <c r="I82" s="17">
        <v>0.44444444444444436</v>
      </c>
      <c r="J82" s="17">
        <v>0.44444444444444436</v>
      </c>
      <c r="K82" s="17">
        <v>2.7777777777777679E-2</v>
      </c>
      <c r="L82" s="17">
        <v>0.14157407407407405</v>
      </c>
      <c r="M82" s="17">
        <v>0.11379629629629637</v>
      </c>
      <c r="N82" s="18">
        <v>0</v>
      </c>
    </row>
    <row r="83" spans="1:14" x14ac:dyDescent="0.25">
      <c r="A83">
        <v>82</v>
      </c>
      <c r="B83" t="s">
        <v>706</v>
      </c>
      <c r="C83" t="s">
        <v>109</v>
      </c>
      <c r="D83" t="s">
        <v>194</v>
      </c>
      <c r="E83" t="s">
        <v>707</v>
      </c>
      <c r="F83" t="s">
        <v>708</v>
      </c>
      <c r="G83" t="s">
        <v>430</v>
      </c>
      <c r="H83" t="s">
        <v>431</v>
      </c>
      <c r="I83" s="17">
        <v>0.44444444444444436</v>
      </c>
      <c r="J83" s="17">
        <v>0.44444444444444436</v>
      </c>
      <c r="K83" s="17">
        <v>2.7777777777777679E-2</v>
      </c>
      <c r="L83" s="17">
        <v>0.14108796296296297</v>
      </c>
      <c r="M83" s="17">
        <v>0.11331018518518529</v>
      </c>
      <c r="N83" s="18">
        <v>0</v>
      </c>
    </row>
    <row r="84" spans="1:14" x14ac:dyDescent="0.25">
      <c r="A84">
        <v>83</v>
      </c>
      <c r="B84" t="s">
        <v>709</v>
      </c>
      <c r="C84" t="s">
        <v>451</v>
      </c>
      <c r="D84" t="s">
        <v>710</v>
      </c>
      <c r="E84" t="s">
        <v>494</v>
      </c>
      <c r="F84" t="s">
        <v>711</v>
      </c>
      <c r="G84" t="s">
        <v>469</v>
      </c>
      <c r="H84" t="s">
        <v>470</v>
      </c>
      <c r="I84" s="17">
        <v>0.44513888888888881</v>
      </c>
      <c r="J84" s="17">
        <v>0.44513888888888881</v>
      </c>
      <c r="K84" s="17">
        <v>2.8472222222222121E-2</v>
      </c>
      <c r="L84" s="17">
        <v>0.14840277777777772</v>
      </c>
      <c r="M84" s="17">
        <v>0.1199305555555556</v>
      </c>
      <c r="N84" s="18">
        <v>0</v>
      </c>
    </row>
    <row r="85" spans="1:14" x14ac:dyDescent="0.25">
      <c r="A85">
        <v>84</v>
      </c>
      <c r="B85" t="s">
        <v>712</v>
      </c>
      <c r="C85" t="s">
        <v>147</v>
      </c>
      <c r="D85" t="s">
        <v>160</v>
      </c>
      <c r="E85" t="s">
        <v>713</v>
      </c>
      <c r="G85" t="s">
        <v>436</v>
      </c>
      <c r="H85" t="s">
        <v>437</v>
      </c>
      <c r="I85" s="17">
        <v>0.44513888888888881</v>
      </c>
      <c r="J85" s="17">
        <v>0.44513888888888881</v>
      </c>
      <c r="K85" s="17">
        <v>2.8472222222222121E-2</v>
      </c>
      <c r="L85" s="17">
        <v>0.15180555555555553</v>
      </c>
      <c r="M85" s="17">
        <v>0.12333333333333341</v>
      </c>
      <c r="N85" s="18">
        <v>0</v>
      </c>
    </row>
    <row r="86" spans="1:14" x14ac:dyDescent="0.25">
      <c r="A86">
        <v>85</v>
      </c>
      <c r="B86" t="s">
        <v>714</v>
      </c>
      <c r="C86" t="s">
        <v>123</v>
      </c>
      <c r="D86" t="s">
        <v>715</v>
      </c>
      <c r="E86" t="s">
        <v>451</v>
      </c>
      <c r="F86" t="s">
        <v>716</v>
      </c>
      <c r="G86" t="s">
        <v>469</v>
      </c>
      <c r="H86" t="s">
        <v>470</v>
      </c>
      <c r="I86" s="17">
        <v>0.44583333333333325</v>
      </c>
      <c r="J86" s="17">
        <v>0.44583333333333325</v>
      </c>
      <c r="K86" s="17">
        <v>2.9166666666666563E-2</v>
      </c>
      <c r="L86" s="17">
        <v>0.15135416666666662</v>
      </c>
      <c r="M86" s="17">
        <v>0.12218750000000006</v>
      </c>
      <c r="N86" s="18">
        <v>0</v>
      </c>
    </row>
    <row r="87" spans="1:14" x14ac:dyDescent="0.25">
      <c r="A87">
        <v>86</v>
      </c>
      <c r="B87" t="s">
        <v>717</v>
      </c>
      <c r="C87" t="s">
        <v>147</v>
      </c>
      <c r="D87" t="s">
        <v>718</v>
      </c>
      <c r="E87" t="s">
        <v>505</v>
      </c>
      <c r="F87" t="s">
        <v>719</v>
      </c>
      <c r="G87" t="s">
        <v>430</v>
      </c>
      <c r="H87" t="s">
        <v>431</v>
      </c>
      <c r="I87" s="17">
        <v>0.44583333333333325</v>
      </c>
      <c r="J87" s="17">
        <v>0.44583333333333325</v>
      </c>
      <c r="K87" s="17">
        <v>2.9166666666666563E-2</v>
      </c>
      <c r="L87" s="17">
        <v>0.16993055555555556</v>
      </c>
      <c r="M87" s="17">
        <v>0.14076388888888899</v>
      </c>
      <c r="N87" s="18">
        <v>230</v>
      </c>
    </row>
    <row r="88" spans="1:14" x14ac:dyDescent="0.25">
      <c r="A88">
        <v>87</v>
      </c>
      <c r="B88" t="s">
        <v>720</v>
      </c>
      <c r="C88" t="s">
        <v>721</v>
      </c>
      <c r="D88" t="s">
        <v>722</v>
      </c>
      <c r="E88" t="s">
        <v>723</v>
      </c>
      <c r="F88" t="s">
        <v>724</v>
      </c>
      <c r="G88" t="s">
        <v>436</v>
      </c>
      <c r="H88" t="s">
        <v>437</v>
      </c>
      <c r="I88" s="17">
        <v>0.44652777777777769</v>
      </c>
      <c r="J88" s="17">
        <v>0.44652777777777769</v>
      </c>
      <c r="K88" s="17">
        <v>2.9861111111111005E-2</v>
      </c>
      <c r="L88" s="17">
        <v>0.15744212962962958</v>
      </c>
      <c r="M88" s="17">
        <v>0.12758101851851858</v>
      </c>
      <c r="N88" s="18">
        <v>40</v>
      </c>
    </row>
    <row r="89" spans="1:14" x14ac:dyDescent="0.25">
      <c r="A89">
        <v>88</v>
      </c>
      <c r="B89" t="s">
        <v>725</v>
      </c>
      <c r="C89" t="s">
        <v>145</v>
      </c>
      <c r="D89" t="s">
        <v>726</v>
      </c>
      <c r="E89" t="s">
        <v>101</v>
      </c>
      <c r="G89" t="s">
        <v>436</v>
      </c>
      <c r="H89" t="s">
        <v>437</v>
      </c>
      <c r="I89" s="17">
        <v>0.44652777777777769</v>
      </c>
      <c r="J89" s="17">
        <v>0.44652777777777769</v>
      </c>
      <c r="K89" s="17">
        <v>2.9861111111111005E-2</v>
      </c>
      <c r="L89" s="17">
        <v>0.14966435185185181</v>
      </c>
      <c r="M89" s="17">
        <v>0.11980324074074081</v>
      </c>
      <c r="N89" s="18">
        <v>0</v>
      </c>
    </row>
    <row r="90" spans="1:14" x14ac:dyDescent="0.25">
      <c r="A90">
        <v>89</v>
      </c>
      <c r="B90" t="s">
        <v>727</v>
      </c>
      <c r="C90" t="s">
        <v>728</v>
      </c>
      <c r="D90" t="s">
        <v>729</v>
      </c>
      <c r="E90" t="s">
        <v>103</v>
      </c>
      <c r="F90" t="s">
        <v>730</v>
      </c>
      <c r="G90" t="s">
        <v>457</v>
      </c>
      <c r="H90" t="s">
        <v>458</v>
      </c>
      <c r="I90" s="17">
        <v>0.44722222222222213</v>
      </c>
      <c r="J90" s="17">
        <v>0.44722222222222213</v>
      </c>
      <c r="K90" s="17">
        <v>3.0555555555555447E-2</v>
      </c>
      <c r="L90" s="17">
        <v>0.15203703703703703</v>
      </c>
      <c r="M90" s="17">
        <v>0.12148148148148158</v>
      </c>
      <c r="N90" s="18">
        <v>0</v>
      </c>
    </row>
    <row r="91" spans="1:14" x14ac:dyDescent="0.25">
      <c r="A91">
        <v>90</v>
      </c>
      <c r="B91" t="s">
        <v>731</v>
      </c>
      <c r="C91" t="s">
        <v>494</v>
      </c>
      <c r="D91" t="s">
        <v>732</v>
      </c>
      <c r="E91" t="s">
        <v>109</v>
      </c>
      <c r="G91" t="s">
        <v>436</v>
      </c>
      <c r="H91" t="s">
        <v>437</v>
      </c>
      <c r="I91" s="17">
        <v>0.44722222222222213</v>
      </c>
      <c r="J91" s="17">
        <v>0.44722222222222213</v>
      </c>
      <c r="K91" s="17">
        <v>3.0555555555555447E-2</v>
      </c>
      <c r="L91" s="17">
        <v>0.14766203703703698</v>
      </c>
      <c r="M91" s="17">
        <v>0.11710648148148153</v>
      </c>
      <c r="N91" s="18">
        <v>0</v>
      </c>
    </row>
    <row r="92" spans="1:14" x14ac:dyDescent="0.25">
      <c r="A92">
        <v>91</v>
      </c>
      <c r="B92" t="s">
        <v>697</v>
      </c>
      <c r="C92" t="s">
        <v>230</v>
      </c>
      <c r="D92" t="s">
        <v>733</v>
      </c>
      <c r="E92" t="s">
        <v>109</v>
      </c>
      <c r="F92" t="s">
        <v>734</v>
      </c>
      <c r="G92" t="s">
        <v>436</v>
      </c>
      <c r="H92" t="s">
        <v>437</v>
      </c>
      <c r="I92" s="17">
        <v>0.44791666666666657</v>
      </c>
      <c r="J92" s="17">
        <v>0.44861111111111113</v>
      </c>
      <c r="K92" s="17">
        <v>3.1944444444444442E-2</v>
      </c>
      <c r="L92" s="17">
        <v>0.15509259259259256</v>
      </c>
      <c r="M92" s="17">
        <v>0.12314814814814812</v>
      </c>
      <c r="N92" s="18">
        <v>0</v>
      </c>
    </row>
    <row r="93" spans="1:14" x14ac:dyDescent="0.25">
      <c r="A93">
        <v>92</v>
      </c>
      <c r="B93" t="s">
        <v>735</v>
      </c>
      <c r="C93" t="s">
        <v>736</v>
      </c>
      <c r="D93" t="s">
        <v>737</v>
      </c>
      <c r="E93" t="s">
        <v>738</v>
      </c>
      <c r="F93" t="s">
        <v>705</v>
      </c>
      <c r="G93" t="s">
        <v>469</v>
      </c>
      <c r="H93" t="s">
        <v>470</v>
      </c>
      <c r="I93" s="17">
        <v>0.44791666666666657</v>
      </c>
      <c r="J93" s="17">
        <v>0.44930555555555546</v>
      </c>
      <c r="K93" s="17">
        <v>3.2638888888888773E-2</v>
      </c>
      <c r="L93" s="17">
        <v>0.15967592592592589</v>
      </c>
      <c r="M93" s="17">
        <v>0.12703703703703711</v>
      </c>
      <c r="N93" s="18">
        <v>30</v>
      </c>
    </row>
    <row r="94" spans="1:14" x14ac:dyDescent="0.25">
      <c r="A94">
        <v>93</v>
      </c>
      <c r="B94" t="s">
        <v>739</v>
      </c>
      <c r="C94" t="s">
        <v>740</v>
      </c>
      <c r="D94" t="s">
        <v>741</v>
      </c>
      <c r="E94" t="s">
        <v>105</v>
      </c>
      <c r="F94" t="s">
        <v>742</v>
      </c>
      <c r="G94" t="s">
        <v>469</v>
      </c>
      <c r="H94" t="s">
        <v>470</v>
      </c>
      <c r="I94" s="17">
        <v>0.44861111111111102</v>
      </c>
      <c r="J94" s="17">
        <v>0.44930555555555546</v>
      </c>
      <c r="K94" s="17">
        <v>3.2638888888888773E-2</v>
      </c>
      <c r="L94" s="17">
        <v>0.15256944444444442</v>
      </c>
      <c r="M94" s="17">
        <v>0.11993055555555565</v>
      </c>
      <c r="N94" s="18">
        <v>0</v>
      </c>
    </row>
    <row r="95" spans="1:14" x14ac:dyDescent="0.25">
      <c r="A95">
        <v>94</v>
      </c>
      <c r="B95" t="s">
        <v>153</v>
      </c>
      <c r="C95" t="s">
        <v>135</v>
      </c>
      <c r="D95" t="s">
        <v>743</v>
      </c>
      <c r="E95" t="s">
        <v>460</v>
      </c>
      <c r="F95" t="s">
        <v>744</v>
      </c>
      <c r="G95" t="s">
        <v>436</v>
      </c>
      <c r="H95" t="s">
        <v>437</v>
      </c>
      <c r="I95" s="17">
        <v>0.44861111111111102</v>
      </c>
      <c r="J95" s="17">
        <v>0.4499999999999999</v>
      </c>
      <c r="K95" s="17">
        <v>3.3333333333333215E-2</v>
      </c>
      <c r="L95" s="17">
        <v>0.14157407407407405</v>
      </c>
      <c r="M95" s="17">
        <v>0.10824074074074083</v>
      </c>
      <c r="N95" s="18">
        <v>0</v>
      </c>
    </row>
    <row r="96" spans="1:14" x14ac:dyDescent="0.25">
      <c r="A96">
        <v>95</v>
      </c>
      <c r="B96" t="s">
        <v>745</v>
      </c>
      <c r="C96" t="s">
        <v>433</v>
      </c>
      <c r="D96" t="s">
        <v>746</v>
      </c>
      <c r="E96" t="s">
        <v>195</v>
      </c>
      <c r="F96" t="s">
        <v>747</v>
      </c>
      <c r="G96" t="s">
        <v>430</v>
      </c>
      <c r="H96" t="s">
        <v>431</v>
      </c>
      <c r="I96" s="17">
        <v>0.44930555555555546</v>
      </c>
      <c r="J96" s="17">
        <v>0.45069444444444434</v>
      </c>
      <c r="K96" s="17">
        <v>3.4027777777777657E-2</v>
      </c>
      <c r="L96" s="17">
        <v>0.15916666666666662</v>
      </c>
      <c r="M96" s="17">
        <v>0.12513888888888897</v>
      </c>
      <c r="N96" s="18">
        <v>10</v>
      </c>
    </row>
    <row r="97" spans="1:14" x14ac:dyDescent="0.25">
      <c r="A97">
        <v>96</v>
      </c>
      <c r="B97" t="s">
        <v>748</v>
      </c>
      <c r="C97" t="s">
        <v>749</v>
      </c>
      <c r="D97" t="s">
        <v>750</v>
      </c>
      <c r="E97" t="s">
        <v>433</v>
      </c>
      <c r="G97" t="s">
        <v>436</v>
      </c>
      <c r="H97" t="s">
        <v>437</v>
      </c>
      <c r="I97" s="17">
        <v>0.44930555555555546</v>
      </c>
      <c r="J97" s="17">
        <v>0.45069444444444434</v>
      </c>
      <c r="K97" s="17">
        <v>3.4027777777777657E-2</v>
      </c>
      <c r="L97" s="17">
        <v>0.13892361111111109</v>
      </c>
      <c r="M97" s="17">
        <v>0.10489583333333344</v>
      </c>
      <c r="N97" s="18">
        <v>0</v>
      </c>
    </row>
    <row r="98" spans="1:14" x14ac:dyDescent="0.25">
      <c r="A98">
        <v>97</v>
      </c>
      <c r="B98" t="s">
        <v>751</v>
      </c>
      <c r="C98" t="s">
        <v>230</v>
      </c>
      <c r="D98" t="s">
        <v>752</v>
      </c>
      <c r="E98" t="s">
        <v>112</v>
      </c>
      <c r="F98" t="s">
        <v>753</v>
      </c>
      <c r="G98" t="s">
        <v>469</v>
      </c>
      <c r="H98" t="s">
        <v>470</v>
      </c>
      <c r="I98" s="17">
        <v>0.4499999999999999</v>
      </c>
      <c r="J98" s="17">
        <v>0.45138888888888878</v>
      </c>
      <c r="K98" s="17">
        <v>3.4722222222222099E-2</v>
      </c>
      <c r="L98" s="17">
        <v>0.15481481481481479</v>
      </c>
      <c r="M98" s="17">
        <v>0.1200925925925927</v>
      </c>
      <c r="N98" s="18">
        <v>0</v>
      </c>
    </row>
    <row r="99" spans="1:14" x14ac:dyDescent="0.25">
      <c r="A99">
        <v>98</v>
      </c>
      <c r="B99" t="s">
        <v>709</v>
      </c>
      <c r="C99" t="s">
        <v>109</v>
      </c>
      <c r="D99" t="s">
        <v>754</v>
      </c>
      <c r="E99" t="s">
        <v>105</v>
      </c>
      <c r="F99" t="s">
        <v>755</v>
      </c>
      <c r="G99" t="s">
        <v>436</v>
      </c>
      <c r="H99" t="s">
        <v>437</v>
      </c>
      <c r="I99" s="17">
        <v>0.4499999999999999</v>
      </c>
      <c r="J99" s="17">
        <v>0.45138888888888878</v>
      </c>
      <c r="K99" s="17">
        <v>3.4722222222222099E-2</v>
      </c>
      <c r="L99" s="17">
        <v>0.15016203703703701</v>
      </c>
      <c r="M99" s="17">
        <v>0.11543981481481491</v>
      </c>
      <c r="N99" s="18">
        <v>0</v>
      </c>
    </row>
    <row r="100" spans="1:14" x14ac:dyDescent="0.25">
      <c r="A100">
        <v>99</v>
      </c>
      <c r="B100" t="s">
        <v>756</v>
      </c>
      <c r="C100" t="s">
        <v>125</v>
      </c>
      <c r="D100" t="s">
        <v>590</v>
      </c>
      <c r="E100" t="s">
        <v>259</v>
      </c>
      <c r="F100" t="s">
        <v>757</v>
      </c>
      <c r="G100" t="s">
        <v>436</v>
      </c>
      <c r="H100" t="s">
        <v>437</v>
      </c>
      <c r="I100" s="17">
        <v>0.45069444444444434</v>
      </c>
      <c r="J100" s="17">
        <v>0.45208333333333323</v>
      </c>
      <c r="K100" s="17">
        <v>3.5416666666666541E-2</v>
      </c>
      <c r="L100" s="17">
        <v>0.161099537037037</v>
      </c>
      <c r="M100" s="17">
        <v>0.12568287037037046</v>
      </c>
      <c r="N100" s="18">
        <v>10</v>
      </c>
    </row>
    <row r="101" spans="1:14" x14ac:dyDescent="0.25">
      <c r="A101">
        <v>100</v>
      </c>
      <c r="B101" t="s">
        <v>758</v>
      </c>
      <c r="C101" t="s">
        <v>759</v>
      </c>
      <c r="D101" t="s">
        <v>760</v>
      </c>
      <c r="E101" t="s">
        <v>761</v>
      </c>
      <c r="F101" t="s">
        <v>762</v>
      </c>
      <c r="G101" t="s">
        <v>430</v>
      </c>
      <c r="H101" t="s">
        <v>431</v>
      </c>
      <c r="I101" s="17">
        <v>0.45069444444444434</v>
      </c>
      <c r="J101" s="17">
        <v>0.45208333333333323</v>
      </c>
      <c r="K101" s="17">
        <v>3.5416666666666541E-2</v>
      </c>
      <c r="L101" s="17">
        <v>0.13648148148148148</v>
      </c>
      <c r="M101" s="17">
        <v>0.10106481481481494</v>
      </c>
      <c r="N101" s="18">
        <v>0</v>
      </c>
    </row>
    <row r="102" spans="1:14" x14ac:dyDescent="0.25">
      <c r="A102">
        <v>101</v>
      </c>
      <c r="B102" t="s">
        <v>763</v>
      </c>
      <c r="C102" t="s">
        <v>195</v>
      </c>
      <c r="D102" t="s">
        <v>763</v>
      </c>
      <c r="E102" t="s">
        <v>620</v>
      </c>
      <c r="F102" t="s">
        <v>764</v>
      </c>
      <c r="G102" t="s">
        <v>457</v>
      </c>
      <c r="H102" t="s">
        <v>458</v>
      </c>
      <c r="I102" s="17">
        <v>0.45138888888888878</v>
      </c>
      <c r="J102" s="17">
        <v>0.45277777777777767</v>
      </c>
      <c r="K102" s="17">
        <v>3.6111111111110983E-2</v>
      </c>
      <c r="L102" s="17">
        <v>0.15726851851851847</v>
      </c>
      <c r="M102" s="17">
        <v>0.12115740740740749</v>
      </c>
      <c r="N102" s="18">
        <v>0</v>
      </c>
    </row>
    <row r="103" spans="1:14" x14ac:dyDescent="0.25">
      <c r="A103">
        <v>102</v>
      </c>
      <c r="B103" t="s">
        <v>765</v>
      </c>
      <c r="C103" t="s">
        <v>766</v>
      </c>
      <c r="D103" t="s">
        <v>767</v>
      </c>
      <c r="E103" t="s">
        <v>768</v>
      </c>
      <c r="F103" t="s">
        <v>769</v>
      </c>
      <c r="G103" t="s">
        <v>436</v>
      </c>
      <c r="H103" t="s">
        <v>437</v>
      </c>
      <c r="I103" s="17">
        <v>0.45138888888888878</v>
      </c>
      <c r="J103" s="17">
        <v>0.45277777777777767</v>
      </c>
      <c r="K103" s="17">
        <v>3.6111111111110983E-2</v>
      </c>
      <c r="L103" s="17">
        <v>0.14549768518518516</v>
      </c>
      <c r="M103" s="17">
        <v>0.10938657407407418</v>
      </c>
      <c r="N103" s="18">
        <v>0</v>
      </c>
    </row>
    <row r="104" spans="1:14" x14ac:dyDescent="0.25">
      <c r="A104">
        <v>103</v>
      </c>
      <c r="B104" t="s">
        <v>770</v>
      </c>
      <c r="C104" t="s">
        <v>147</v>
      </c>
      <c r="D104" t="s">
        <v>771</v>
      </c>
      <c r="E104" t="s">
        <v>600</v>
      </c>
      <c r="G104" t="s">
        <v>436</v>
      </c>
      <c r="H104" t="s">
        <v>437</v>
      </c>
      <c r="I104" s="17">
        <v>0.45208333333333323</v>
      </c>
      <c r="J104" s="17">
        <v>0.45347222222222211</v>
      </c>
      <c r="K104" s="17">
        <v>3.6805555555555425E-2</v>
      </c>
      <c r="L104" s="17">
        <v>0.1678472222222222</v>
      </c>
      <c r="M104" s="17">
        <v>0.13104166666666678</v>
      </c>
      <c r="N104" s="18">
        <v>90</v>
      </c>
    </row>
    <row r="105" spans="1:14" x14ac:dyDescent="0.25">
      <c r="A105">
        <v>104</v>
      </c>
      <c r="B105" t="s">
        <v>772</v>
      </c>
      <c r="C105" t="s">
        <v>773</v>
      </c>
      <c r="D105" t="s">
        <v>774</v>
      </c>
      <c r="E105" t="s">
        <v>775</v>
      </c>
      <c r="F105" t="s">
        <v>776</v>
      </c>
      <c r="G105" t="s">
        <v>436</v>
      </c>
      <c r="H105" t="s">
        <v>437</v>
      </c>
      <c r="I105" s="17">
        <v>0.45208333333333323</v>
      </c>
      <c r="J105" s="17">
        <v>0.45347222222222211</v>
      </c>
      <c r="K105" s="17">
        <v>3.6805555555555425E-2</v>
      </c>
      <c r="L105" s="17">
        <v>0.15574074074074071</v>
      </c>
      <c r="M105" s="17">
        <v>0.11893518518518528</v>
      </c>
      <c r="N105" s="18">
        <v>0</v>
      </c>
    </row>
    <row r="106" spans="1:14" x14ac:dyDescent="0.25">
      <c r="A106">
        <v>105</v>
      </c>
      <c r="B106" t="s">
        <v>765</v>
      </c>
      <c r="C106" t="s">
        <v>103</v>
      </c>
      <c r="D106" t="s">
        <v>777</v>
      </c>
      <c r="E106" t="s">
        <v>255</v>
      </c>
      <c r="G106" t="s">
        <v>437</v>
      </c>
      <c r="H106" t="s">
        <v>437</v>
      </c>
      <c r="I106" s="17">
        <v>0.45277777777777767</v>
      </c>
      <c r="J106" s="17">
        <v>0.45416666666666655</v>
      </c>
      <c r="K106" s="17">
        <v>3.7499999999999867E-2</v>
      </c>
      <c r="L106" s="17">
        <v>0.15803240740740737</v>
      </c>
      <c r="M106" s="17">
        <v>0.1205324074074075</v>
      </c>
      <c r="N106" s="18">
        <v>0</v>
      </c>
    </row>
    <row r="107" spans="1:14" x14ac:dyDescent="0.25">
      <c r="A107">
        <v>106</v>
      </c>
      <c r="B107" t="s">
        <v>778</v>
      </c>
      <c r="C107" t="s">
        <v>115</v>
      </c>
      <c r="D107" t="s">
        <v>779</v>
      </c>
      <c r="E107" t="s">
        <v>106</v>
      </c>
      <c r="F107" t="s">
        <v>780</v>
      </c>
      <c r="G107" t="s">
        <v>496</v>
      </c>
      <c r="H107" t="s">
        <v>497</v>
      </c>
      <c r="I107" s="17">
        <v>0.45277777777777767</v>
      </c>
      <c r="J107" s="17">
        <v>0.45416666666666655</v>
      </c>
      <c r="K107" s="17">
        <v>3.7499999999999867E-2</v>
      </c>
      <c r="L107" s="17">
        <v>0.15621527777777774</v>
      </c>
      <c r="M107" s="17">
        <v>0.11871527777777788</v>
      </c>
      <c r="N107" s="18">
        <v>0</v>
      </c>
    </row>
    <row r="108" spans="1:14" x14ac:dyDescent="0.25">
      <c r="A108">
        <v>107</v>
      </c>
      <c r="B108" t="s">
        <v>613</v>
      </c>
      <c r="C108" t="s">
        <v>112</v>
      </c>
      <c r="D108" t="s">
        <v>781</v>
      </c>
      <c r="E108" t="s">
        <v>782</v>
      </c>
      <c r="F108" t="s">
        <v>783</v>
      </c>
      <c r="G108" t="s">
        <v>469</v>
      </c>
      <c r="H108" t="s">
        <v>470</v>
      </c>
      <c r="I108" s="17">
        <v>0.45347222222222211</v>
      </c>
      <c r="J108" s="17">
        <v>0.45486111111111099</v>
      </c>
      <c r="K108" s="17">
        <v>3.8194444444444309E-2</v>
      </c>
      <c r="L108" s="17">
        <v>0.15481481481481479</v>
      </c>
      <c r="M108" s="17">
        <v>0.11662037037037049</v>
      </c>
      <c r="N108" s="18">
        <v>0</v>
      </c>
    </row>
    <row r="109" spans="1:14" x14ac:dyDescent="0.25">
      <c r="A109">
        <v>108</v>
      </c>
      <c r="B109" t="s">
        <v>784</v>
      </c>
      <c r="C109" t="s">
        <v>145</v>
      </c>
      <c r="D109" t="s">
        <v>785</v>
      </c>
      <c r="E109" t="s">
        <v>761</v>
      </c>
      <c r="F109" t="s">
        <v>786</v>
      </c>
      <c r="G109" t="s">
        <v>430</v>
      </c>
      <c r="H109" t="s">
        <v>431</v>
      </c>
      <c r="I109" s="17">
        <v>0.45347222222222211</v>
      </c>
      <c r="J109" s="17">
        <v>0.45486111111111099</v>
      </c>
      <c r="K109" s="17">
        <v>3.8194444444444309E-2</v>
      </c>
      <c r="L109" s="17">
        <v>0.15232638888888886</v>
      </c>
      <c r="M109" s="17">
        <v>0.11413194444444455</v>
      </c>
      <c r="N109" s="18">
        <v>0</v>
      </c>
    </row>
    <row r="110" spans="1:14" x14ac:dyDescent="0.25">
      <c r="A110">
        <v>109</v>
      </c>
      <c r="B110" t="s">
        <v>787</v>
      </c>
      <c r="C110" t="s">
        <v>433</v>
      </c>
      <c r="D110" t="s">
        <v>788</v>
      </c>
      <c r="E110" t="s">
        <v>789</v>
      </c>
      <c r="F110" t="s">
        <v>790</v>
      </c>
      <c r="G110" t="s">
        <v>436</v>
      </c>
      <c r="H110" t="s">
        <v>437</v>
      </c>
      <c r="I110" s="17">
        <v>0.45416666666666655</v>
      </c>
      <c r="J110" s="17">
        <v>0.45555555555555544</v>
      </c>
      <c r="K110" s="17">
        <v>3.8888888888888751E-2</v>
      </c>
      <c r="L110" s="17">
        <v>0.17274305555555555</v>
      </c>
      <c r="M110" s="17">
        <v>0.1338541666666668</v>
      </c>
      <c r="N110" s="18">
        <v>130</v>
      </c>
    </row>
    <row r="111" spans="1:14" x14ac:dyDescent="0.25">
      <c r="A111">
        <v>110</v>
      </c>
      <c r="B111" t="s">
        <v>791</v>
      </c>
      <c r="C111" t="s">
        <v>84</v>
      </c>
      <c r="D111" t="s">
        <v>792</v>
      </c>
      <c r="E111" t="s">
        <v>230</v>
      </c>
      <c r="F111" t="s">
        <v>793</v>
      </c>
      <c r="G111" t="s">
        <v>496</v>
      </c>
      <c r="H111" t="s">
        <v>497</v>
      </c>
      <c r="I111" s="17">
        <v>0.45416666666666655</v>
      </c>
      <c r="J111" s="17">
        <v>0.45555555555555544</v>
      </c>
      <c r="K111" s="17">
        <v>3.8888888888888751E-2</v>
      </c>
      <c r="L111" s="17">
        <v>0.15789351851851846</v>
      </c>
      <c r="M111" s="17">
        <v>0.11900462962962971</v>
      </c>
      <c r="N111" s="18">
        <v>0</v>
      </c>
    </row>
    <row r="112" spans="1:14" x14ac:dyDescent="0.25">
      <c r="A112">
        <v>111</v>
      </c>
      <c r="B112" t="s">
        <v>794</v>
      </c>
      <c r="C112" t="s">
        <v>505</v>
      </c>
      <c r="D112" t="s">
        <v>795</v>
      </c>
      <c r="E112" t="s">
        <v>84</v>
      </c>
      <c r="F112" t="s">
        <v>796</v>
      </c>
      <c r="G112" t="s">
        <v>469</v>
      </c>
      <c r="H112" t="s">
        <v>470</v>
      </c>
      <c r="I112" s="17">
        <v>0.45486111111111099</v>
      </c>
      <c r="J112" s="17">
        <v>0.45624999999999988</v>
      </c>
      <c r="K112" s="17">
        <v>3.9583333333333193E-2</v>
      </c>
      <c r="L112" s="17">
        <v>0.17765046296296297</v>
      </c>
      <c r="M112" s="17">
        <v>0.13806712962962978</v>
      </c>
      <c r="N112" s="18">
        <v>190</v>
      </c>
    </row>
    <row r="113" spans="1:14" x14ac:dyDescent="0.25">
      <c r="A113">
        <v>112</v>
      </c>
      <c r="B113" t="s">
        <v>797</v>
      </c>
      <c r="C113" t="s">
        <v>433</v>
      </c>
      <c r="D113" t="s">
        <v>798</v>
      </c>
      <c r="E113" t="s">
        <v>138</v>
      </c>
      <c r="F113" t="s">
        <v>799</v>
      </c>
      <c r="G113" t="s">
        <v>430</v>
      </c>
      <c r="H113" t="s">
        <v>431</v>
      </c>
      <c r="I113" s="17">
        <v>0.45486111111111099</v>
      </c>
      <c r="J113" s="17">
        <v>0.45624999999999988</v>
      </c>
      <c r="K113" s="17">
        <v>3.9583333333333193E-2</v>
      </c>
      <c r="L113" s="17">
        <v>0.16394675925925925</v>
      </c>
      <c r="M113" s="17">
        <v>0.12436342592592606</v>
      </c>
      <c r="N113" s="18">
        <v>0</v>
      </c>
    </row>
    <row r="114" spans="1:14" x14ac:dyDescent="0.25">
      <c r="A114">
        <v>113</v>
      </c>
      <c r="B114" t="s">
        <v>800</v>
      </c>
      <c r="C114" t="s">
        <v>433</v>
      </c>
      <c r="D114" t="s">
        <v>801</v>
      </c>
      <c r="E114" t="s">
        <v>484</v>
      </c>
      <c r="F114" t="s">
        <v>802</v>
      </c>
      <c r="G114" t="s">
        <v>436</v>
      </c>
      <c r="H114" t="s">
        <v>437</v>
      </c>
      <c r="I114" s="17">
        <v>0.45555555555555544</v>
      </c>
      <c r="J114" s="17">
        <v>0.45694444444444432</v>
      </c>
      <c r="K114" s="17">
        <v>4.0277777777777635E-2</v>
      </c>
      <c r="L114" s="17">
        <v>0.15711805555555552</v>
      </c>
      <c r="M114" s="17">
        <v>0.11684027777777789</v>
      </c>
      <c r="N114" s="18">
        <v>0</v>
      </c>
    </row>
    <row r="115" spans="1:14" x14ac:dyDescent="0.25">
      <c r="A115">
        <v>114</v>
      </c>
      <c r="B115" t="s">
        <v>803</v>
      </c>
      <c r="C115" t="s">
        <v>804</v>
      </c>
      <c r="D115" t="s">
        <v>805</v>
      </c>
      <c r="E115" t="s">
        <v>105</v>
      </c>
      <c r="G115" t="s">
        <v>436</v>
      </c>
      <c r="H115" t="s">
        <v>437</v>
      </c>
      <c r="I115" s="17">
        <v>0.45555555555555544</v>
      </c>
      <c r="J115" s="17">
        <v>0.45694444444444432</v>
      </c>
      <c r="K115" s="17">
        <v>4.0277777777777635E-2</v>
      </c>
      <c r="L115" s="17">
        <v>0.16575231481481481</v>
      </c>
      <c r="M115" s="17">
        <v>0.12547453703703718</v>
      </c>
      <c r="N115" s="18">
        <v>10</v>
      </c>
    </row>
    <row r="116" spans="1:14" x14ac:dyDescent="0.25">
      <c r="A116">
        <v>115</v>
      </c>
      <c r="B116" t="s">
        <v>806</v>
      </c>
      <c r="C116" t="s">
        <v>807</v>
      </c>
      <c r="D116" t="s">
        <v>808</v>
      </c>
      <c r="E116" t="s">
        <v>230</v>
      </c>
      <c r="F116" t="s">
        <v>809</v>
      </c>
      <c r="G116" t="s">
        <v>518</v>
      </c>
      <c r="H116" t="s">
        <v>519</v>
      </c>
      <c r="I116" s="17">
        <v>0.45624999999999988</v>
      </c>
      <c r="J116" s="17">
        <v>0.45763888888888876</v>
      </c>
      <c r="K116" s="17">
        <v>4.0972222222222077E-2</v>
      </c>
      <c r="L116" s="17">
        <v>0.15931712962962957</v>
      </c>
      <c r="M116" s="17">
        <v>0.1183449074074075</v>
      </c>
      <c r="N116" s="18">
        <v>0</v>
      </c>
    </row>
    <row r="117" spans="1:14" x14ac:dyDescent="0.25">
      <c r="A117">
        <v>116</v>
      </c>
      <c r="B117" t="s">
        <v>810</v>
      </c>
      <c r="C117" t="s">
        <v>811</v>
      </c>
      <c r="D117" t="s">
        <v>812</v>
      </c>
      <c r="E117" t="s">
        <v>106</v>
      </c>
      <c r="F117" t="s">
        <v>813</v>
      </c>
      <c r="G117" t="s">
        <v>436</v>
      </c>
      <c r="H117" t="s">
        <v>437</v>
      </c>
      <c r="I117" s="17">
        <v>0.45624999999999988</v>
      </c>
      <c r="J117" s="17">
        <v>0.45763888888888876</v>
      </c>
      <c r="K117" s="17">
        <v>4.0972222222222077E-2</v>
      </c>
      <c r="L117" s="17">
        <v>0.1633796296296296</v>
      </c>
      <c r="M117" s="17">
        <v>0.12240740740740752</v>
      </c>
      <c r="N117" s="18">
        <v>0</v>
      </c>
    </row>
    <row r="118" spans="1:14" x14ac:dyDescent="0.25">
      <c r="A118">
        <v>117</v>
      </c>
      <c r="B118" t="s">
        <v>814</v>
      </c>
      <c r="C118" t="s">
        <v>195</v>
      </c>
      <c r="D118" t="s">
        <v>239</v>
      </c>
      <c r="E118" t="s">
        <v>433</v>
      </c>
      <c r="F118" t="s">
        <v>815</v>
      </c>
      <c r="G118" t="s">
        <v>430</v>
      </c>
      <c r="H118" t="s">
        <v>431</v>
      </c>
      <c r="I118" s="17">
        <v>0.45694444444444432</v>
      </c>
      <c r="J118" s="17">
        <v>0.4583333333333332</v>
      </c>
      <c r="K118" s="17">
        <v>4.1666666666666519E-2</v>
      </c>
      <c r="L118" s="17">
        <v>0.16371527777777778</v>
      </c>
      <c r="M118" s="17">
        <v>0.12204861111111126</v>
      </c>
      <c r="N118" s="18">
        <v>0</v>
      </c>
    </row>
    <row r="119" spans="1:14" x14ac:dyDescent="0.25">
      <c r="A119">
        <v>118</v>
      </c>
      <c r="B119" t="s">
        <v>816</v>
      </c>
      <c r="C119" t="s">
        <v>195</v>
      </c>
      <c r="D119" t="s">
        <v>817</v>
      </c>
      <c r="E119" t="s">
        <v>230</v>
      </c>
      <c r="F119" t="s">
        <v>818</v>
      </c>
      <c r="G119" t="s">
        <v>436</v>
      </c>
      <c r="H119" t="s">
        <v>437</v>
      </c>
      <c r="I119" s="17">
        <v>0.45694444444444432</v>
      </c>
      <c r="J119" s="17">
        <v>0.4583333333333332</v>
      </c>
      <c r="K119" s="17">
        <v>4.1666666666666519E-2</v>
      </c>
      <c r="L119" s="17">
        <v>0.15989583333333329</v>
      </c>
      <c r="M119" s="17">
        <v>0.11822916666666677</v>
      </c>
      <c r="N119" s="18">
        <v>0</v>
      </c>
    </row>
    <row r="120" spans="1:14" x14ac:dyDescent="0.25">
      <c r="A120">
        <v>119</v>
      </c>
      <c r="B120" t="s">
        <v>819</v>
      </c>
      <c r="C120" t="s">
        <v>103</v>
      </c>
      <c r="D120" t="s">
        <v>820</v>
      </c>
      <c r="E120" t="s">
        <v>109</v>
      </c>
      <c r="F120" t="s">
        <v>818</v>
      </c>
      <c r="G120" t="s">
        <v>430</v>
      </c>
      <c r="H120" t="s">
        <v>431</v>
      </c>
      <c r="I120" s="17">
        <v>0.45763888888888876</v>
      </c>
      <c r="J120" s="17">
        <v>0.45902777777777765</v>
      </c>
      <c r="K120" s="17">
        <v>4.2361111111110961E-2</v>
      </c>
      <c r="L120" s="17">
        <v>0.16168981481481479</v>
      </c>
      <c r="M120" s="17">
        <v>0.11932870370370383</v>
      </c>
      <c r="N120" s="18">
        <v>0</v>
      </c>
    </row>
    <row r="121" spans="1:14" x14ac:dyDescent="0.25">
      <c r="A121">
        <v>120</v>
      </c>
      <c r="B121" t="s">
        <v>821</v>
      </c>
      <c r="C121" t="s">
        <v>112</v>
      </c>
      <c r="D121" t="s">
        <v>822</v>
      </c>
      <c r="E121" t="s">
        <v>823</v>
      </c>
      <c r="G121" t="s">
        <v>436</v>
      </c>
      <c r="H121" t="s">
        <v>437</v>
      </c>
      <c r="I121" s="17">
        <v>0.45763888888888876</v>
      </c>
      <c r="J121" s="17">
        <v>0.45902777777777765</v>
      </c>
      <c r="K121" s="17">
        <v>4.2361111111110961E-2</v>
      </c>
      <c r="L121" s="17">
        <v>0.14249999999999999</v>
      </c>
      <c r="M121" s="17">
        <v>0.10013888888888903</v>
      </c>
      <c r="N121" s="18">
        <v>0</v>
      </c>
    </row>
    <row r="122" spans="1:14" x14ac:dyDescent="0.25">
      <c r="A122">
        <v>121</v>
      </c>
      <c r="B122" t="s">
        <v>824</v>
      </c>
      <c r="C122" t="s">
        <v>253</v>
      </c>
      <c r="D122" t="s">
        <v>825</v>
      </c>
      <c r="E122" t="s">
        <v>826</v>
      </c>
      <c r="F122" t="s">
        <v>827</v>
      </c>
      <c r="G122" t="s">
        <v>436</v>
      </c>
      <c r="H122" t="s">
        <v>437</v>
      </c>
      <c r="I122" s="17">
        <v>0.4583333333333332</v>
      </c>
      <c r="J122" s="17">
        <v>0.45972222222222209</v>
      </c>
      <c r="K122" s="17">
        <v>4.3055555555555403E-2</v>
      </c>
      <c r="L122" s="17">
        <v>0.1560532407407407</v>
      </c>
      <c r="M122" s="17">
        <v>0.1129976851851853</v>
      </c>
      <c r="N122" s="18">
        <v>0</v>
      </c>
    </row>
    <row r="123" spans="1:14" x14ac:dyDescent="0.25">
      <c r="A123">
        <v>122</v>
      </c>
      <c r="B123" t="s">
        <v>828</v>
      </c>
      <c r="C123" t="s">
        <v>96</v>
      </c>
      <c r="D123" t="s">
        <v>829</v>
      </c>
      <c r="E123" t="s">
        <v>123</v>
      </c>
      <c r="F123" t="s">
        <v>830</v>
      </c>
      <c r="G123" t="s">
        <v>436</v>
      </c>
      <c r="H123" t="s">
        <v>437</v>
      </c>
      <c r="I123" s="17">
        <v>0.4583333333333332</v>
      </c>
      <c r="J123" s="17">
        <v>0.45972222222222209</v>
      </c>
      <c r="K123" s="17">
        <v>4.3055555555555403E-2</v>
      </c>
      <c r="L123" s="17">
        <v>0.15851851851851848</v>
      </c>
      <c r="M123" s="17">
        <v>0.11546296296296307</v>
      </c>
      <c r="N123" s="18">
        <v>0</v>
      </c>
    </row>
    <row r="124" spans="1:14" x14ac:dyDescent="0.25">
      <c r="A124">
        <v>123</v>
      </c>
      <c r="B124" t="s">
        <v>831</v>
      </c>
      <c r="C124" t="s">
        <v>224</v>
      </c>
      <c r="D124" t="s">
        <v>832</v>
      </c>
      <c r="E124" t="s">
        <v>129</v>
      </c>
      <c r="F124" t="s">
        <v>818</v>
      </c>
      <c r="G124" t="s">
        <v>436</v>
      </c>
      <c r="H124" t="s">
        <v>437</v>
      </c>
      <c r="I124" s="17">
        <v>0.45902777777777765</v>
      </c>
      <c r="J124" s="17">
        <v>0.46041666666666653</v>
      </c>
      <c r="K124" s="17">
        <v>4.3749999999999845E-2</v>
      </c>
      <c r="L124" s="17">
        <v>0.16269675925925925</v>
      </c>
      <c r="M124" s="17">
        <v>0.1189467592592594</v>
      </c>
      <c r="N124" s="18">
        <v>0</v>
      </c>
    </row>
    <row r="125" spans="1:14" x14ac:dyDescent="0.25">
      <c r="A125">
        <v>124</v>
      </c>
      <c r="B125" t="s">
        <v>833</v>
      </c>
      <c r="C125" t="s">
        <v>195</v>
      </c>
      <c r="D125" t="s">
        <v>834</v>
      </c>
      <c r="E125" t="s">
        <v>129</v>
      </c>
      <c r="F125" t="s">
        <v>835</v>
      </c>
      <c r="G125" t="s">
        <v>469</v>
      </c>
      <c r="H125" t="s">
        <v>470</v>
      </c>
      <c r="I125" s="17">
        <v>0.45902777777777765</v>
      </c>
      <c r="J125" s="17">
        <v>0.46041666666666653</v>
      </c>
      <c r="K125" s="17">
        <v>4.3749999999999845E-2</v>
      </c>
      <c r="L125" s="17">
        <v>0.15788194444444439</v>
      </c>
      <c r="M125" s="17">
        <v>0.11413194444444455</v>
      </c>
      <c r="N125" s="18">
        <v>0</v>
      </c>
    </row>
    <row r="126" spans="1:14" x14ac:dyDescent="0.25">
      <c r="A126">
        <v>125</v>
      </c>
      <c r="B126" t="s">
        <v>784</v>
      </c>
      <c r="C126" t="s">
        <v>643</v>
      </c>
      <c r="D126" t="s">
        <v>784</v>
      </c>
      <c r="E126" t="s">
        <v>224</v>
      </c>
      <c r="F126" t="s">
        <v>836</v>
      </c>
      <c r="G126" t="s">
        <v>430</v>
      </c>
      <c r="H126" t="s">
        <v>431</v>
      </c>
      <c r="I126" s="17">
        <v>0.45972222222222209</v>
      </c>
      <c r="J126" s="17">
        <v>0.46111111111111097</v>
      </c>
      <c r="K126" s="17">
        <v>4.4444444444444287E-2</v>
      </c>
      <c r="L126" s="17">
        <v>0.16287037037037033</v>
      </c>
      <c r="M126" s="17">
        <v>0.11842592592592605</v>
      </c>
      <c r="N126" s="18">
        <v>0</v>
      </c>
    </row>
    <row r="127" spans="1:14" x14ac:dyDescent="0.25">
      <c r="A127">
        <v>126</v>
      </c>
      <c r="B127" t="s">
        <v>837</v>
      </c>
      <c r="C127" t="s">
        <v>230</v>
      </c>
      <c r="D127" t="s">
        <v>838</v>
      </c>
      <c r="E127" t="s">
        <v>106</v>
      </c>
      <c r="F127" t="s">
        <v>839</v>
      </c>
      <c r="I127" s="17">
        <v>0.45972222222222209</v>
      </c>
      <c r="J127" s="17">
        <v>0.46111111111111097</v>
      </c>
      <c r="K127" s="17">
        <v>4.4444444444444287E-2</v>
      </c>
      <c r="L127" s="17">
        <v>0.1535185185185185</v>
      </c>
      <c r="M127" s="17">
        <v>0.10907407407407421</v>
      </c>
      <c r="N127" s="18">
        <v>0</v>
      </c>
    </row>
    <row r="128" spans="1:14" x14ac:dyDescent="0.25">
      <c r="A128">
        <v>127</v>
      </c>
      <c r="B128" t="s">
        <v>840</v>
      </c>
      <c r="C128" t="s">
        <v>841</v>
      </c>
      <c r="D128" t="s">
        <v>842</v>
      </c>
      <c r="E128" t="s">
        <v>542</v>
      </c>
      <c r="G128" t="s">
        <v>436</v>
      </c>
      <c r="H128" t="s">
        <v>437</v>
      </c>
      <c r="I128" s="17">
        <v>0.46041666666666653</v>
      </c>
      <c r="J128" s="17">
        <v>0.46180555555555541</v>
      </c>
      <c r="K128" s="17">
        <v>4.5138888888888729E-2</v>
      </c>
      <c r="L128" s="17">
        <v>0.15021990740740737</v>
      </c>
      <c r="M128" s="17">
        <v>0.10508101851851864</v>
      </c>
      <c r="N128" s="18">
        <v>0</v>
      </c>
    </row>
    <row r="129" spans="1:14" x14ac:dyDescent="0.25">
      <c r="A129">
        <v>128</v>
      </c>
      <c r="B129" t="s">
        <v>843</v>
      </c>
      <c r="C129" t="s">
        <v>105</v>
      </c>
      <c r="D129" t="s">
        <v>844</v>
      </c>
      <c r="E129" t="s">
        <v>761</v>
      </c>
      <c r="F129" t="s">
        <v>845</v>
      </c>
      <c r="G129" t="s">
        <v>469</v>
      </c>
      <c r="H129" t="s">
        <v>470</v>
      </c>
      <c r="I129" s="17">
        <v>0.46041666666666653</v>
      </c>
      <c r="J129" s="17">
        <v>0.46180555555555541</v>
      </c>
      <c r="K129" s="17">
        <v>4.5138888888888729E-2</v>
      </c>
      <c r="L129" s="17">
        <v>0.16704861111111111</v>
      </c>
      <c r="M129" s="17">
        <v>0.12190972222222238</v>
      </c>
      <c r="N129" s="18">
        <v>0</v>
      </c>
    </row>
    <row r="130" spans="1:14" x14ac:dyDescent="0.25">
      <c r="A130">
        <v>129</v>
      </c>
      <c r="B130" t="s">
        <v>846</v>
      </c>
      <c r="C130" t="s">
        <v>847</v>
      </c>
      <c r="D130" t="s">
        <v>848</v>
      </c>
      <c r="E130" t="s">
        <v>494</v>
      </c>
      <c r="F130" t="s">
        <v>849</v>
      </c>
      <c r="G130" t="s">
        <v>518</v>
      </c>
      <c r="H130" t="s">
        <v>519</v>
      </c>
      <c r="I130" s="17">
        <v>0.46111111111111097</v>
      </c>
      <c r="J130" s="17">
        <v>0.46249999999999986</v>
      </c>
      <c r="K130" s="17">
        <v>4.5833333333333171E-2</v>
      </c>
      <c r="L130" s="17">
        <v>0.16476851851851851</v>
      </c>
      <c r="M130" s="17">
        <v>0.11893518518518534</v>
      </c>
      <c r="N130" s="18">
        <v>0</v>
      </c>
    </row>
    <row r="131" spans="1:14" x14ac:dyDescent="0.25">
      <c r="A131">
        <v>130</v>
      </c>
      <c r="B131" t="s">
        <v>850</v>
      </c>
      <c r="C131" t="s">
        <v>112</v>
      </c>
      <c r="D131" t="s">
        <v>126</v>
      </c>
      <c r="E131" t="s">
        <v>109</v>
      </c>
      <c r="F131" t="s">
        <v>851</v>
      </c>
      <c r="G131" t="s">
        <v>430</v>
      </c>
      <c r="H131" t="s">
        <v>431</v>
      </c>
      <c r="I131" s="17">
        <v>0.46111111111111097</v>
      </c>
      <c r="J131" s="17">
        <v>0.46249999999999986</v>
      </c>
      <c r="K131" s="17">
        <v>4.5833333333333171E-2</v>
      </c>
      <c r="L131" s="17">
        <v>0.16680555555555554</v>
      </c>
      <c r="M131" s="17">
        <v>0.12097222222222237</v>
      </c>
      <c r="N131" s="18">
        <v>0</v>
      </c>
    </row>
    <row r="132" spans="1:14" x14ac:dyDescent="0.25">
      <c r="A132">
        <v>131</v>
      </c>
      <c r="B132" t="s">
        <v>852</v>
      </c>
      <c r="C132" t="s">
        <v>853</v>
      </c>
      <c r="D132" t="s">
        <v>854</v>
      </c>
      <c r="E132" t="s">
        <v>855</v>
      </c>
      <c r="F132" t="s">
        <v>856</v>
      </c>
      <c r="G132" t="s">
        <v>469</v>
      </c>
      <c r="H132" t="s">
        <v>470</v>
      </c>
      <c r="I132" s="17">
        <v>0.46180555555555541</v>
      </c>
      <c r="J132" s="17">
        <v>0.4631944444444443</v>
      </c>
      <c r="K132" s="17">
        <v>4.6527777777777612E-2</v>
      </c>
      <c r="L132" s="17">
        <v>0.16434027777777777</v>
      </c>
      <c r="M132" s="17">
        <v>0.11781250000000015</v>
      </c>
      <c r="N132" s="18">
        <v>0</v>
      </c>
    </row>
    <row r="133" spans="1:14" x14ac:dyDescent="0.25">
      <c r="A133">
        <v>132</v>
      </c>
      <c r="B133" t="s">
        <v>857</v>
      </c>
      <c r="C133" t="s">
        <v>858</v>
      </c>
      <c r="D133" t="s">
        <v>859</v>
      </c>
      <c r="E133" t="s">
        <v>186</v>
      </c>
      <c r="F133" t="s">
        <v>762</v>
      </c>
      <c r="G133" t="s">
        <v>436</v>
      </c>
      <c r="H133" t="s">
        <v>437</v>
      </c>
      <c r="I133" s="17">
        <v>0.46180555555555541</v>
      </c>
      <c r="J133" s="17">
        <v>0.4631944444444443</v>
      </c>
      <c r="K133" s="17">
        <v>4.6527777777777612E-2</v>
      </c>
      <c r="L133" s="17">
        <v>0.16912037037037037</v>
      </c>
      <c r="M133" s="17">
        <v>0.12259259259259275</v>
      </c>
      <c r="N133" s="18">
        <v>0</v>
      </c>
    </row>
    <row r="134" spans="1:14" x14ac:dyDescent="0.25">
      <c r="A134">
        <v>133</v>
      </c>
      <c r="B134" t="s">
        <v>860</v>
      </c>
      <c r="C134" t="s">
        <v>230</v>
      </c>
      <c r="D134" t="s">
        <v>861</v>
      </c>
      <c r="E134" t="s">
        <v>862</v>
      </c>
      <c r="F134" t="s">
        <v>863</v>
      </c>
      <c r="G134" t="s">
        <v>469</v>
      </c>
      <c r="H134" t="s">
        <v>470</v>
      </c>
      <c r="I134" s="17">
        <v>0.46249999999999986</v>
      </c>
      <c r="J134" s="17">
        <v>0.46388888888888874</v>
      </c>
      <c r="K134" s="17">
        <v>4.7222222222222054E-2</v>
      </c>
      <c r="L134" s="17">
        <v>0.16800925925925925</v>
      </c>
      <c r="M134" s="17">
        <v>0.12078703703703719</v>
      </c>
      <c r="N134" s="18">
        <v>0</v>
      </c>
    </row>
    <row r="135" spans="1:14" x14ac:dyDescent="0.25">
      <c r="A135">
        <v>134</v>
      </c>
      <c r="B135" t="s">
        <v>864</v>
      </c>
      <c r="C135" t="s">
        <v>145</v>
      </c>
      <c r="D135" t="s">
        <v>865</v>
      </c>
      <c r="E135" t="s">
        <v>121</v>
      </c>
      <c r="F135" t="s">
        <v>866</v>
      </c>
      <c r="G135" t="s">
        <v>436</v>
      </c>
      <c r="H135" t="s">
        <v>437</v>
      </c>
      <c r="I135" s="17">
        <v>0.46249999999999986</v>
      </c>
      <c r="J135" s="17">
        <v>0.46388888888888874</v>
      </c>
      <c r="K135" s="17">
        <v>4.7222222222222054E-2</v>
      </c>
      <c r="L135" s="17">
        <v>0.1713425925925926</v>
      </c>
      <c r="M135" s="17">
        <v>0.12412037037037055</v>
      </c>
      <c r="N135" s="18">
        <v>0</v>
      </c>
    </row>
    <row r="136" spans="1:14" x14ac:dyDescent="0.25">
      <c r="A136">
        <v>135</v>
      </c>
      <c r="B136" t="s">
        <v>819</v>
      </c>
      <c r="C136" t="s">
        <v>147</v>
      </c>
      <c r="D136" t="s">
        <v>867</v>
      </c>
      <c r="E136" t="s">
        <v>628</v>
      </c>
      <c r="F136" t="s">
        <v>868</v>
      </c>
      <c r="G136" t="s">
        <v>469</v>
      </c>
      <c r="H136" t="s">
        <v>470</v>
      </c>
      <c r="I136" s="17">
        <v>0.4631944444444443</v>
      </c>
      <c r="J136" s="17">
        <v>0.46458333333333318</v>
      </c>
      <c r="K136" s="17">
        <v>4.7916666666666496E-2</v>
      </c>
      <c r="L136" s="17">
        <v>0.16952546296296295</v>
      </c>
      <c r="M136" s="17">
        <v>0.12160879629629645</v>
      </c>
      <c r="N136" s="18">
        <v>0</v>
      </c>
    </row>
    <row r="137" spans="1:14" x14ac:dyDescent="0.25">
      <c r="A137">
        <v>136</v>
      </c>
      <c r="B137" t="s">
        <v>869</v>
      </c>
      <c r="C137" t="s">
        <v>870</v>
      </c>
      <c r="D137" t="s">
        <v>871</v>
      </c>
      <c r="E137" t="s">
        <v>759</v>
      </c>
      <c r="F137" t="s">
        <v>182</v>
      </c>
      <c r="G137" t="s">
        <v>457</v>
      </c>
      <c r="H137" t="s">
        <v>458</v>
      </c>
      <c r="I137" s="17">
        <v>0.4631944444444443</v>
      </c>
      <c r="J137" s="17">
        <v>0.46458333333333318</v>
      </c>
      <c r="K137" s="17">
        <v>4.7916666666666496E-2</v>
      </c>
      <c r="L137" s="17">
        <v>0.16716435185185186</v>
      </c>
      <c r="M137" s="17">
        <v>0.11924768518518536</v>
      </c>
      <c r="N137" s="18">
        <v>0</v>
      </c>
    </row>
    <row r="138" spans="1:14" x14ac:dyDescent="0.25">
      <c r="A138">
        <v>137</v>
      </c>
      <c r="B138" t="s">
        <v>872</v>
      </c>
      <c r="C138" t="s">
        <v>675</v>
      </c>
      <c r="D138" t="s">
        <v>873</v>
      </c>
      <c r="E138" t="s">
        <v>874</v>
      </c>
      <c r="F138" t="s">
        <v>875</v>
      </c>
      <c r="G138" t="s">
        <v>469</v>
      </c>
      <c r="H138" t="s">
        <v>470</v>
      </c>
      <c r="I138" s="17">
        <v>0.46388888888888874</v>
      </c>
      <c r="J138" s="17">
        <v>0.46527777777777762</v>
      </c>
      <c r="K138" s="17">
        <v>4.8611111111110938E-2</v>
      </c>
      <c r="L138" s="17">
        <v>0.17246527777777776</v>
      </c>
      <c r="M138" s="17">
        <v>0.12385416666666682</v>
      </c>
      <c r="N138" s="18">
        <v>0</v>
      </c>
    </row>
    <row r="139" spans="1:14" x14ac:dyDescent="0.25">
      <c r="A139">
        <v>138</v>
      </c>
      <c r="B139" t="s">
        <v>876</v>
      </c>
      <c r="C139" t="s">
        <v>255</v>
      </c>
      <c r="D139" t="s">
        <v>877</v>
      </c>
      <c r="E139" t="s">
        <v>600</v>
      </c>
      <c r="F139" t="s">
        <v>878</v>
      </c>
      <c r="G139" t="s">
        <v>518</v>
      </c>
      <c r="H139" t="s">
        <v>519</v>
      </c>
      <c r="I139" s="17">
        <v>0.46388888888888874</v>
      </c>
      <c r="J139" s="17">
        <v>0.46527777777777762</v>
      </c>
      <c r="K139" s="17">
        <v>4.8611111111110938E-2</v>
      </c>
      <c r="L139" s="17">
        <v>0.16855324074074074</v>
      </c>
      <c r="M139" s="17">
        <v>0.1199421296296298</v>
      </c>
      <c r="N139" s="18">
        <v>0</v>
      </c>
    </row>
    <row r="140" spans="1:14" x14ac:dyDescent="0.25">
      <c r="A140">
        <v>139</v>
      </c>
      <c r="B140" t="s">
        <v>879</v>
      </c>
      <c r="C140" t="s">
        <v>112</v>
      </c>
      <c r="D140" t="s">
        <v>880</v>
      </c>
      <c r="E140" t="s">
        <v>106</v>
      </c>
      <c r="F140" t="s">
        <v>881</v>
      </c>
      <c r="G140" t="s">
        <v>436</v>
      </c>
      <c r="H140" t="s">
        <v>437</v>
      </c>
      <c r="I140" s="17">
        <v>0.46458333333333318</v>
      </c>
      <c r="J140" s="17">
        <v>0.46597222222222207</v>
      </c>
      <c r="K140" s="17">
        <v>4.930555555555538E-2</v>
      </c>
      <c r="L140" s="17">
        <v>0.16850694444444445</v>
      </c>
      <c r="M140" s="17">
        <v>0.11920138888888906</v>
      </c>
      <c r="N140" s="18">
        <v>0</v>
      </c>
    </row>
    <row r="141" spans="1:14" x14ac:dyDescent="0.25">
      <c r="A141">
        <v>140</v>
      </c>
      <c r="B141" t="s">
        <v>882</v>
      </c>
      <c r="C141" t="s">
        <v>433</v>
      </c>
      <c r="D141" t="s">
        <v>883</v>
      </c>
      <c r="E141" t="s">
        <v>884</v>
      </c>
      <c r="F141" t="s">
        <v>885</v>
      </c>
      <c r="G141" t="s">
        <v>436</v>
      </c>
      <c r="H141" t="s">
        <v>437</v>
      </c>
      <c r="I141" s="17">
        <v>0.46458333333333318</v>
      </c>
      <c r="J141" s="17">
        <v>0.46597222222222207</v>
      </c>
      <c r="K141" s="17">
        <v>4.930555555555538E-2</v>
      </c>
      <c r="L141" s="17">
        <v>0.17342592592592593</v>
      </c>
      <c r="M141" s="17">
        <v>0.12412037037037055</v>
      </c>
      <c r="N141" s="1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61"/>
  <sheetViews>
    <sheetView topLeftCell="A28" workbookViewId="0">
      <selection activeCell="V1" sqref="B1:V1048576"/>
    </sheetView>
  </sheetViews>
  <sheetFormatPr defaultRowHeight="15" x14ac:dyDescent="0.25"/>
  <cols>
    <col min="1" max="1" width="9.140625" style="12"/>
    <col min="7" max="7" width="25.85546875" bestFit="1" customWidth="1"/>
    <col min="18" max="18" width="9.140625" style="13"/>
    <col min="19" max="19" width="10.5703125" bestFit="1" customWidth="1"/>
    <col min="21" max="21" width="10.140625" bestFit="1" customWidth="1"/>
  </cols>
  <sheetData>
    <row r="1" spans="1:23" ht="45" x14ac:dyDescent="0.25">
      <c r="A1" s="7" t="s">
        <v>67</v>
      </c>
      <c r="B1" s="1" t="s">
        <v>68</v>
      </c>
      <c r="C1" s="1" t="s">
        <v>69</v>
      </c>
      <c r="D1" s="1" t="s">
        <v>68</v>
      </c>
      <c r="E1" s="1" t="s">
        <v>69</v>
      </c>
      <c r="F1" s="1" t="s">
        <v>70</v>
      </c>
      <c r="G1" s="1" t="s">
        <v>71</v>
      </c>
      <c r="H1" s="14" t="s">
        <v>2</v>
      </c>
      <c r="I1" s="14" t="s">
        <v>3</v>
      </c>
      <c r="J1" s="14" t="s">
        <v>4</v>
      </c>
      <c r="K1" s="14" t="s">
        <v>5</v>
      </c>
      <c r="L1" s="14" t="s">
        <v>6</v>
      </c>
      <c r="M1" s="14" t="s">
        <v>7</v>
      </c>
      <c r="N1" s="14" t="s">
        <v>8</v>
      </c>
      <c r="O1" s="14" t="s">
        <v>9</v>
      </c>
      <c r="P1" s="14" t="s">
        <v>10</v>
      </c>
      <c r="Q1" s="14" t="s">
        <v>11</v>
      </c>
      <c r="R1" s="15" t="s">
        <v>414</v>
      </c>
      <c r="S1" s="14" t="s">
        <v>415</v>
      </c>
      <c r="T1" s="14" t="s">
        <v>416</v>
      </c>
      <c r="U1" s="14" t="s">
        <v>417</v>
      </c>
      <c r="V1" s="14" t="s">
        <v>890</v>
      </c>
    </row>
    <row r="2" spans="1:23" x14ac:dyDescent="0.25">
      <c r="A2" s="8">
        <v>303</v>
      </c>
      <c r="B2" s="2" t="s">
        <v>86</v>
      </c>
      <c r="C2" s="2" t="s">
        <v>87</v>
      </c>
      <c r="D2" s="2" t="s">
        <v>86</v>
      </c>
      <c r="E2" s="2" t="s">
        <v>88</v>
      </c>
      <c r="F2" s="2" t="s">
        <v>75</v>
      </c>
      <c r="G2" s="2" t="s">
        <v>89</v>
      </c>
      <c r="H2">
        <f>VLOOKUP($A2,'Vysledky Kontrol'!$B:$L,2,FALSE)</f>
        <v>10</v>
      </c>
      <c r="I2">
        <f>VLOOKUP($A2,'Vysledky Kontrol'!$B:$L,3,FALSE)</f>
        <v>40</v>
      </c>
      <c r="J2">
        <f>VLOOKUP($A2,'Vysledky Kontrol'!$B:$L,4,FALSE)</f>
        <v>0</v>
      </c>
      <c r="K2">
        <f>VLOOKUP($A2,'Vysledky Kontrol'!$B:$L,5,FALSE)</f>
        <v>30</v>
      </c>
      <c r="L2">
        <f>VLOOKUP($A2,'Vysledky Kontrol'!$B:$L,6,FALSE)</f>
        <v>30</v>
      </c>
      <c r="M2">
        <f>VLOOKUP($A2,'Vysledky Kontrol'!$B:$L,7,FALSE)</f>
        <v>20</v>
      </c>
      <c r="N2">
        <f>VLOOKUP($A2,'Vysledky Kontrol'!$B:$L,8,FALSE)</f>
        <v>10</v>
      </c>
      <c r="O2">
        <f>VLOOKUP($A2,'Vysledky Kontrol'!$B:$L,9,FALSE)</f>
        <v>30</v>
      </c>
      <c r="P2">
        <f>VLOOKUP($A2,'Vysledky Kontrol'!$B:$L,10,FALSE)</f>
        <v>30</v>
      </c>
      <c r="Q2">
        <f>VLOOKUP($A2,'Vysledky Kontrol'!$B:$L,11,FALSE)</f>
        <v>10</v>
      </c>
      <c r="R2" s="13">
        <f t="shared" ref="R2:R22" si="0">SUM(H2:Q2)</f>
        <v>210</v>
      </c>
      <c r="S2" s="19">
        <f>VLOOKUP($A2,'VysledkyCas Deti'!$A:$L,COLUMN('VysledkyCas Deti'!K5),FALSE)</f>
        <v>4.7384259259259293E-2</v>
      </c>
      <c r="T2" s="20">
        <f>VLOOKUP($A2,'VysledkyCas Deti'!$A:$L,COLUMN('VysledkyCas Deti'!L5),FALSE)</f>
        <v>0</v>
      </c>
      <c r="U2" s="20">
        <f t="shared" ref="U2:U22" si="1">R2-T2</f>
        <v>210</v>
      </c>
      <c r="V2">
        <v>1</v>
      </c>
    </row>
    <row r="3" spans="1:23" x14ac:dyDescent="0.25">
      <c r="A3" s="8">
        <v>337</v>
      </c>
      <c r="B3" s="2" t="s">
        <v>194</v>
      </c>
      <c r="C3" s="2" t="s">
        <v>195</v>
      </c>
      <c r="D3" s="2" t="s">
        <v>194</v>
      </c>
      <c r="E3" s="2" t="s">
        <v>196</v>
      </c>
      <c r="F3" s="2" t="s">
        <v>75</v>
      </c>
      <c r="G3" s="2" t="s">
        <v>197</v>
      </c>
      <c r="H3">
        <f>VLOOKUP($A3,'Vysledky Kontrol'!$B:$L,2,FALSE)</f>
        <v>10</v>
      </c>
      <c r="I3">
        <f>VLOOKUP($A3,'Vysledky Kontrol'!$B:$L,3,FALSE)</f>
        <v>40</v>
      </c>
      <c r="J3">
        <v>0</v>
      </c>
      <c r="K3">
        <f>VLOOKUP($A3,'Vysledky Kontrol'!$B:$L,5,FALSE)</f>
        <v>30</v>
      </c>
      <c r="L3">
        <f>VLOOKUP($A3,'Vysledky Kontrol'!$B:$L,6,FALSE)</f>
        <v>30</v>
      </c>
      <c r="M3">
        <f>VLOOKUP($A3,'Vysledky Kontrol'!$B:$L,7,FALSE)</f>
        <v>20</v>
      </c>
      <c r="N3">
        <f>VLOOKUP($A3,'Vysledky Kontrol'!$B:$L,8,FALSE)</f>
        <v>10</v>
      </c>
      <c r="O3">
        <f>VLOOKUP($A3,'Vysledky Kontrol'!$B:$L,9,FALSE)</f>
        <v>30</v>
      </c>
      <c r="P3">
        <f>VLOOKUP($A3,'Vysledky Kontrol'!$B:$L,10,FALSE)</f>
        <v>30</v>
      </c>
      <c r="Q3">
        <f>VLOOKUP($A3,'Vysledky Kontrol'!$B:$L,11,FALSE)</f>
        <v>10</v>
      </c>
      <c r="R3" s="13">
        <f t="shared" si="0"/>
        <v>210</v>
      </c>
      <c r="S3" s="19">
        <f>VLOOKUP($A3,'VysledkyCas Deti'!$A:$L,COLUMN('VysledkyCas Deti'!K39),FALSE)</f>
        <v>5.938657407407405E-2</v>
      </c>
      <c r="T3" s="20">
        <f>VLOOKUP($A3,'VysledkyCas Deti'!$A:$L,COLUMN('VysledkyCas Deti'!L39),FALSE)</f>
        <v>0</v>
      </c>
      <c r="U3" s="20">
        <f t="shared" si="1"/>
        <v>210</v>
      </c>
      <c r="V3">
        <v>2</v>
      </c>
      <c r="W3" t="s">
        <v>915</v>
      </c>
    </row>
    <row r="4" spans="1:23" x14ac:dyDescent="0.25">
      <c r="A4" s="8">
        <v>347</v>
      </c>
      <c r="B4" s="2" t="s">
        <v>225</v>
      </c>
      <c r="C4" s="2" t="s">
        <v>103</v>
      </c>
      <c r="D4" s="2" t="s">
        <v>226</v>
      </c>
      <c r="E4" s="2" t="s">
        <v>84</v>
      </c>
      <c r="F4" s="2" t="s">
        <v>75</v>
      </c>
      <c r="G4" s="2" t="s">
        <v>227</v>
      </c>
      <c r="H4">
        <f>VLOOKUP($A4,'Vysledky Kontrol'!$B:$L,2,FALSE)</f>
        <v>10</v>
      </c>
      <c r="I4">
        <f>VLOOKUP($A4,'Vysledky Kontrol'!$B:$L,3,FALSE)</f>
        <v>40</v>
      </c>
      <c r="J4">
        <f>VLOOKUP($A4,'Vysledky Kontrol'!$B:$L,4,FALSE)</f>
        <v>0</v>
      </c>
      <c r="K4">
        <f>VLOOKUP($A4,'Vysledky Kontrol'!$B:$L,5,FALSE)</f>
        <v>30</v>
      </c>
      <c r="L4">
        <f>VLOOKUP($A4,'Vysledky Kontrol'!$B:$L,6,FALSE)</f>
        <v>30</v>
      </c>
      <c r="M4">
        <f>VLOOKUP($A4,'Vysledky Kontrol'!$B:$L,7,FALSE)</f>
        <v>20</v>
      </c>
      <c r="N4">
        <f>VLOOKUP($A4,'Vysledky Kontrol'!$B:$L,8,FALSE)</f>
        <v>10</v>
      </c>
      <c r="O4">
        <f>VLOOKUP($A4,'Vysledky Kontrol'!$B:$L,9,FALSE)</f>
        <v>30</v>
      </c>
      <c r="P4">
        <f>VLOOKUP($A4,'Vysledky Kontrol'!$B:$L,10,FALSE)</f>
        <v>30</v>
      </c>
      <c r="Q4">
        <f>VLOOKUP($A4,'Vysledky Kontrol'!$B:$L,11,FALSE)</f>
        <v>10</v>
      </c>
      <c r="R4" s="13">
        <f t="shared" si="0"/>
        <v>210</v>
      </c>
      <c r="S4" s="19">
        <f>VLOOKUP($A4,'VysledkyCas Deti'!$A:$L,COLUMN('VysledkyCas Deti'!K49),FALSE)</f>
        <v>6.0266203703703725E-2</v>
      </c>
      <c r="T4" s="20">
        <f>VLOOKUP($A4,'VysledkyCas Deti'!$A:$L,COLUMN('VysledkyCas Deti'!L49),FALSE)</f>
        <v>0</v>
      </c>
      <c r="U4" s="20">
        <f t="shared" si="1"/>
        <v>210</v>
      </c>
      <c r="V4">
        <v>2</v>
      </c>
    </row>
    <row r="5" spans="1:23" x14ac:dyDescent="0.25">
      <c r="A5" s="8">
        <v>302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75</v>
      </c>
      <c r="G5" s="2" t="s">
        <v>85</v>
      </c>
      <c r="H5">
        <f>VLOOKUP($A5,'Vysledky Kontrol'!$B:$L,2,FALSE)</f>
        <v>10</v>
      </c>
      <c r="I5">
        <f>VLOOKUP($A5,'Vysledky Kontrol'!$B:$L,3,FALSE)</f>
        <v>40</v>
      </c>
      <c r="J5">
        <f>VLOOKUP($A5,'Vysledky Kontrol'!$B:$L,4,FALSE)</f>
        <v>0</v>
      </c>
      <c r="K5">
        <f>VLOOKUP($A5,'Vysledky Kontrol'!$B:$L,5,FALSE)</f>
        <v>30</v>
      </c>
      <c r="L5">
        <f>VLOOKUP($A5,'Vysledky Kontrol'!$B:$L,6,FALSE)</f>
        <v>30</v>
      </c>
      <c r="M5">
        <f>VLOOKUP($A5,'Vysledky Kontrol'!$B:$L,7,FALSE)</f>
        <v>20</v>
      </c>
      <c r="N5">
        <f>VLOOKUP($A5,'Vysledky Kontrol'!$B:$L,8,FALSE)</f>
        <v>10</v>
      </c>
      <c r="O5">
        <f>VLOOKUP($A5,'Vysledky Kontrol'!$B:$L,9,FALSE)</f>
        <v>30</v>
      </c>
      <c r="P5">
        <f>VLOOKUP($A5,'Vysledky Kontrol'!$B:$L,10,FALSE)</f>
        <v>30</v>
      </c>
      <c r="Q5">
        <f>VLOOKUP($A5,'Vysledky Kontrol'!$B:$L,11,FALSE)</f>
        <v>10</v>
      </c>
      <c r="R5" s="13">
        <f t="shared" si="0"/>
        <v>210</v>
      </c>
      <c r="S5" s="19">
        <f>VLOOKUP($A5,'VysledkyCas Deti'!$A:$L,COLUMN('VysledkyCas Deti'!K4),FALSE)</f>
        <v>6.2280092592592623E-2</v>
      </c>
      <c r="T5" s="20">
        <f>VLOOKUP($A5,'VysledkyCas Deti'!$A:$L,COLUMN('VysledkyCas Deti'!L4),FALSE)</f>
        <v>0</v>
      </c>
      <c r="U5" s="20">
        <f t="shared" si="1"/>
        <v>210</v>
      </c>
      <c r="V5">
        <v>3</v>
      </c>
    </row>
    <row r="6" spans="1:23" x14ac:dyDescent="0.25">
      <c r="A6" s="8">
        <v>330</v>
      </c>
      <c r="B6" s="2" t="s">
        <v>175</v>
      </c>
      <c r="C6" s="2" t="s">
        <v>176</v>
      </c>
      <c r="D6" s="2" t="s">
        <v>175</v>
      </c>
      <c r="E6" s="2" t="s">
        <v>177</v>
      </c>
      <c r="F6" s="2" t="s">
        <v>75</v>
      </c>
      <c r="G6" s="2" t="s">
        <v>178</v>
      </c>
      <c r="H6">
        <f>VLOOKUP($A6,'Vysledky Kontrol'!$B:$L,2,FALSE)</f>
        <v>10</v>
      </c>
      <c r="I6">
        <f>VLOOKUP($A6,'Vysledky Kontrol'!$B:$L,3,FALSE)</f>
        <v>40</v>
      </c>
      <c r="J6">
        <f>VLOOKUP($A6,'Vysledky Kontrol'!$B:$L,4,FALSE)</f>
        <v>0</v>
      </c>
      <c r="K6">
        <f>VLOOKUP($A6,'Vysledky Kontrol'!$B:$L,5,FALSE)</f>
        <v>30</v>
      </c>
      <c r="L6">
        <f>VLOOKUP($A6,'Vysledky Kontrol'!$B:$L,6,FALSE)</f>
        <v>30</v>
      </c>
      <c r="M6">
        <f>VLOOKUP($A6,'Vysledky Kontrol'!$B:$L,7,FALSE)</f>
        <v>20</v>
      </c>
      <c r="N6">
        <f>VLOOKUP($A6,'Vysledky Kontrol'!$B:$L,8,FALSE)</f>
        <v>10</v>
      </c>
      <c r="O6">
        <f>VLOOKUP($A6,'Vysledky Kontrol'!$B:$L,9,FALSE)</f>
        <v>30</v>
      </c>
      <c r="P6">
        <f>VLOOKUP($A6,'Vysledky Kontrol'!$B:$L,10,FALSE)</f>
        <v>30</v>
      </c>
      <c r="Q6">
        <f>VLOOKUP($A6,'Vysledky Kontrol'!$B:$L,11,FALSE)</f>
        <v>10</v>
      </c>
      <c r="R6" s="13">
        <f t="shared" si="0"/>
        <v>210</v>
      </c>
      <c r="S6" s="19">
        <f>VLOOKUP($A6,'VysledkyCas Deti'!$A:$L,COLUMN('VysledkyCas Deti'!K32),FALSE)</f>
        <v>6.2361111111111089E-2</v>
      </c>
      <c r="T6" s="20">
        <f>VLOOKUP($A6,'VysledkyCas Deti'!$A:$L,COLUMN('VysledkyCas Deti'!L32),FALSE)</f>
        <v>0</v>
      </c>
      <c r="U6" s="20">
        <f t="shared" si="1"/>
        <v>210</v>
      </c>
      <c r="V6">
        <v>4</v>
      </c>
    </row>
    <row r="7" spans="1:23" x14ac:dyDescent="0.25">
      <c r="A7" s="8">
        <v>300</v>
      </c>
      <c r="B7" s="2" t="s">
        <v>72</v>
      </c>
      <c r="C7" s="2" t="s">
        <v>73</v>
      </c>
      <c r="D7" s="2" t="s">
        <v>72</v>
      </c>
      <c r="E7" s="2" t="s">
        <v>74</v>
      </c>
      <c r="F7" s="2" t="s">
        <v>75</v>
      </c>
      <c r="G7" s="2" t="s">
        <v>76</v>
      </c>
      <c r="H7">
        <f>VLOOKUP($A7,'Vysledky Kontrol'!$B:$L,2,FALSE)</f>
        <v>10</v>
      </c>
      <c r="I7">
        <f>VLOOKUP($A7,'Vysledky Kontrol'!$B:$L,3,FALSE)</f>
        <v>40</v>
      </c>
      <c r="J7">
        <f>VLOOKUP($A7,'Vysledky Kontrol'!$B:$L,4,FALSE)</f>
        <v>0</v>
      </c>
      <c r="K7">
        <f>VLOOKUP($A7,'Vysledky Kontrol'!$B:$L,5,FALSE)</f>
        <v>30</v>
      </c>
      <c r="L7">
        <f>VLOOKUP($A7,'Vysledky Kontrol'!$B:$L,6,FALSE)</f>
        <v>30</v>
      </c>
      <c r="M7">
        <f>VLOOKUP($A7,'Vysledky Kontrol'!$B:$L,7,FALSE)</f>
        <v>20</v>
      </c>
      <c r="N7">
        <f>VLOOKUP($A7,'Vysledky Kontrol'!$B:$L,8,FALSE)</f>
        <v>10</v>
      </c>
      <c r="O7">
        <f>VLOOKUP($A7,'Vysledky Kontrol'!$B:$L,9,FALSE)</f>
        <v>30</v>
      </c>
      <c r="P7">
        <f>VLOOKUP($A7,'Vysledky Kontrol'!$B:$L,10,FALSE)</f>
        <v>30</v>
      </c>
      <c r="Q7">
        <f>VLOOKUP($A7,'Vysledky Kontrol'!$B:$L,11,FALSE)</f>
        <v>10</v>
      </c>
      <c r="R7" s="13">
        <f t="shared" si="0"/>
        <v>210</v>
      </c>
      <c r="S7" s="19">
        <f>VLOOKUP($A7,'VysledkyCas Deti'!$A:$L,COLUMN('VysledkyCas Deti'!K2),FALSE)</f>
        <v>6.2893518518518543E-2</v>
      </c>
      <c r="T7" s="20">
        <f>VLOOKUP($A7,'VysledkyCas Deti'!$A:$L,COLUMN('VysledkyCas Deti'!L2),FALSE)</f>
        <v>10</v>
      </c>
      <c r="U7" s="20">
        <f t="shared" si="1"/>
        <v>200</v>
      </c>
      <c r="V7">
        <v>5</v>
      </c>
    </row>
    <row r="8" spans="1:23" x14ac:dyDescent="0.25">
      <c r="A8" s="9">
        <v>348</v>
      </c>
      <c r="B8" s="6" t="s">
        <v>228</v>
      </c>
      <c r="C8" s="6" t="s">
        <v>121</v>
      </c>
      <c r="D8" s="6" t="s">
        <v>229</v>
      </c>
      <c r="E8" s="6" t="s">
        <v>230</v>
      </c>
      <c r="F8" s="2" t="s">
        <v>75</v>
      </c>
      <c r="G8" s="2" t="s">
        <v>231</v>
      </c>
      <c r="H8">
        <f>VLOOKUP($A8,'Vysledky Kontrol'!$B:$L,2,FALSE)</f>
        <v>10</v>
      </c>
      <c r="I8">
        <f>VLOOKUP($A8,'Vysledky Kontrol'!$B:$L,3,FALSE)</f>
        <v>0</v>
      </c>
      <c r="J8">
        <f>VLOOKUP($A8,'Vysledky Kontrol'!$B:$L,4,FALSE)</f>
        <v>0</v>
      </c>
      <c r="K8">
        <f>VLOOKUP($A8,'Vysledky Kontrol'!$B:$L,5,FALSE)</f>
        <v>30</v>
      </c>
      <c r="L8">
        <f>VLOOKUP($A8,'Vysledky Kontrol'!$B:$L,6,FALSE)</f>
        <v>30</v>
      </c>
      <c r="M8">
        <f>VLOOKUP($A8,'Vysledky Kontrol'!$B:$L,7,FALSE)</f>
        <v>20</v>
      </c>
      <c r="N8">
        <f>VLOOKUP($A8,'Vysledky Kontrol'!$B:$L,8,FALSE)</f>
        <v>10</v>
      </c>
      <c r="O8">
        <f>VLOOKUP($A8,'Vysledky Kontrol'!$B:$L,9,FALSE)</f>
        <v>30</v>
      </c>
      <c r="P8">
        <f>VLOOKUP($A8,'Vysledky Kontrol'!$B:$L,10,FALSE)</f>
        <v>30</v>
      </c>
      <c r="Q8">
        <f>VLOOKUP($A8,'Vysledky Kontrol'!$B:$L,11,FALSE)</f>
        <v>10</v>
      </c>
      <c r="R8" s="13">
        <f t="shared" si="0"/>
        <v>170</v>
      </c>
      <c r="S8" s="19">
        <f>VLOOKUP($A8,'VysledkyCas Deti'!$A:$L,COLUMN('VysledkyCas Deti'!K50),FALSE)</f>
        <v>5.1666666666666694E-2</v>
      </c>
      <c r="T8" s="20">
        <f>VLOOKUP($A8,'VysledkyCas Deti'!$A:$L,COLUMN('VysledkyCas Deti'!L50),FALSE)</f>
        <v>0</v>
      </c>
      <c r="U8" s="20">
        <f t="shared" si="1"/>
        <v>170</v>
      </c>
      <c r="V8">
        <v>6</v>
      </c>
    </row>
    <row r="9" spans="1:23" x14ac:dyDescent="0.25">
      <c r="A9" s="8">
        <v>356</v>
      </c>
      <c r="B9" s="2" t="s">
        <v>249</v>
      </c>
      <c r="C9" s="2" t="s">
        <v>250</v>
      </c>
      <c r="D9" s="2" t="s">
        <v>251</v>
      </c>
      <c r="E9" s="2" t="s">
        <v>195</v>
      </c>
      <c r="F9" s="2" t="s">
        <v>75</v>
      </c>
      <c r="G9" s="2" t="s">
        <v>248</v>
      </c>
      <c r="H9">
        <f>VLOOKUP($A9,'Vysledky Kontrol'!$B:$L,2,FALSE)</f>
        <v>10</v>
      </c>
      <c r="I9">
        <f>VLOOKUP($A9,'Vysledky Kontrol'!$B:$L,3,FALSE)</f>
        <v>0</v>
      </c>
      <c r="J9">
        <f>VLOOKUP($A9,'Vysledky Kontrol'!$B:$L,4,FALSE)</f>
        <v>0</v>
      </c>
      <c r="K9">
        <f>VLOOKUP($A9,'Vysledky Kontrol'!$B:$L,5,FALSE)</f>
        <v>30</v>
      </c>
      <c r="L9">
        <f>VLOOKUP($A9,'Vysledky Kontrol'!$B:$L,6,FALSE)</f>
        <v>30</v>
      </c>
      <c r="M9">
        <f>VLOOKUP($A9,'Vysledky Kontrol'!$B:$L,7,FALSE)</f>
        <v>20</v>
      </c>
      <c r="N9">
        <f>VLOOKUP($A9,'Vysledky Kontrol'!$B:$L,8,FALSE)</f>
        <v>10</v>
      </c>
      <c r="O9">
        <f>VLOOKUP($A9,'Vysledky Kontrol'!$B:$L,9,FALSE)</f>
        <v>30</v>
      </c>
      <c r="P9">
        <f>VLOOKUP($A9,'Vysledky Kontrol'!$B:$L,10,FALSE)</f>
        <v>30</v>
      </c>
      <c r="Q9">
        <f>VLOOKUP($A9,'Vysledky Kontrol'!$B:$L,11,FALSE)</f>
        <v>10</v>
      </c>
      <c r="R9" s="13">
        <f t="shared" si="0"/>
        <v>170</v>
      </c>
      <c r="S9" s="19">
        <f>VLOOKUP($A9,'VysledkyCas Deti'!$A:$L,COLUMN('VysledkyCas Deti'!K58),FALSE)</f>
        <v>5.6377314814814838E-2</v>
      </c>
      <c r="T9" s="20">
        <f>VLOOKUP($A9,'VysledkyCas Deti'!$A:$L,COLUMN('VysledkyCas Deti'!L58),FALSE)</f>
        <v>0</v>
      </c>
      <c r="U9" s="20">
        <f t="shared" si="1"/>
        <v>170</v>
      </c>
      <c r="V9">
        <v>7</v>
      </c>
    </row>
    <row r="10" spans="1:23" x14ac:dyDescent="0.25">
      <c r="A10" s="8">
        <v>336</v>
      </c>
      <c r="B10" s="2" t="s">
        <v>192</v>
      </c>
      <c r="C10" s="2" t="s">
        <v>193</v>
      </c>
      <c r="D10" s="2" t="s">
        <v>188</v>
      </c>
      <c r="E10" s="2" t="s">
        <v>112</v>
      </c>
      <c r="F10" s="2" t="s">
        <v>75</v>
      </c>
      <c r="G10" s="3"/>
      <c r="H10">
        <f>VLOOKUP($A10,'Vysledky Kontrol'!$B:$L,2,FALSE)</f>
        <v>10</v>
      </c>
      <c r="I10">
        <f>VLOOKUP($A10,'Vysledky Kontrol'!$B:$L,3,FALSE)</f>
        <v>0</v>
      </c>
      <c r="J10">
        <f>VLOOKUP($A10,'Vysledky Kontrol'!$B:$L,4,FALSE)</f>
        <v>0</v>
      </c>
      <c r="K10">
        <f>VLOOKUP($A10,'Vysledky Kontrol'!$B:$L,5,FALSE)</f>
        <v>30</v>
      </c>
      <c r="L10">
        <f>VLOOKUP($A10,'Vysledky Kontrol'!$B:$L,6,FALSE)</f>
        <v>30</v>
      </c>
      <c r="M10">
        <f>VLOOKUP($A10,'Vysledky Kontrol'!$B:$L,7,FALSE)</f>
        <v>20</v>
      </c>
      <c r="N10">
        <f>VLOOKUP($A10,'Vysledky Kontrol'!$B:$L,8,FALSE)</f>
        <v>10</v>
      </c>
      <c r="O10">
        <f>VLOOKUP($A10,'Vysledky Kontrol'!$B:$L,9,FALSE)</f>
        <v>30</v>
      </c>
      <c r="P10">
        <f>VLOOKUP($A10,'Vysledky Kontrol'!$B:$L,10,FALSE)</f>
        <v>30</v>
      </c>
      <c r="Q10">
        <f>VLOOKUP($A10,'Vysledky Kontrol'!$B:$L,11,FALSE)</f>
        <v>0</v>
      </c>
      <c r="R10" s="13">
        <f t="shared" si="0"/>
        <v>160</v>
      </c>
      <c r="S10" s="19">
        <f>VLOOKUP($A10,'VysledkyCas Deti'!$A:$L,COLUMN('VysledkyCas Deti'!K38),FALSE)</f>
        <v>4.6967592592592616E-2</v>
      </c>
      <c r="T10" s="20">
        <f>VLOOKUP($A10,'VysledkyCas Deti'!$A:$L,COLUMN('VysledkyCas Deti'!L38),FALSE)</f>
        <v>0</v>
      </c>
      <c r="U10" s="20">
        <f t="shared" si="1"/>
        <v>160</v>
      </c>
      <c r="V10">
        <v>8</v>
      </c>
    </row>
    <row r="11" spans="1:23" x14ac:dyDescent="0.25">
      <c r="A11" s="10">
        <v>329</v>
      </c>
      <c r="B11" s="5" t="s">
        <v>173</v>
      </c>
      <c r="C11" s="5" t="s">
        <v>121</v>
      </c>
      <c r="D11" s="5" t="s">
        <v>174</v>
      </c>
      <c r="E11" s="5" t="s">
        <v>103</v>
      </c>
      <c r="F11" s="2" t="s">
        <v>75</v>
      </c>
      <c r="G11" s="5"/>
      <c r="H11">
        <f>VLOOKUP($A11,'Vysledky Kontrol'!$B:$L,2,FALSE)</f>
        <v>10</v>
      </c>
      <c r="I11">
        <f>VLOOKUP($A11,'Vysledky Kontrol'!$B:$L,3,FALSE)</f>
        <v>0</v>
      </c>
      <c r="J11">
        <f>VLOOKUP($A11,'Vysledky Kontrol'!$B:$L,4,FALSE)</f>
        <v>0</v>
      </c>
      <c r="K11">
        <f>VLOOKUP($A11,'Vysledky Kontrol'!$B:$L,5,FALSE)</f>
        <v>30</v>
      </c>
      <c r="L11">
        <f>VLOOKUP($A11,'Vysledky Kontrol'!$B:$L,6,FALSE)</f>
        <v>30</v>
      </c>
      <c r="M11">
        <f>VLOOKUP($A11,'Vysledky Kontrol'!$B:$L,7,FALSE)</f>
        <v>20</v>
      </c>
      <c r="N11">
        <f>VLOOKUP($A11,'Vysledky Kontrol'!$B:$L,8,FALSE)</f>
        <v>10</v>
      </c>
      <c r="O11">
        <f>VLOOKUP($A11,'Vysledky Kontrol'!$B:$L,9,FALSE)</f>
        <v>30</v>
      </c>
      <c r="P11">
        <f>VLOOKUP($A11,'Vysledky Kontrol'!$B:$L,10,FALSE)</f>
        <v>30</v>
      </c>
      <c r="Q11">
        <f>VLOOKUP($A11,'Vysledky Kontrol'!$B:$L,11,FALSE)</f>
        <v>0</v>
      </c>
      <c r="R11" s="13">
        <f t="shared" si="0"/>
        <v>160</v>
      </c>
      <c r="S11" s="19">
        <f>VLOOKUP($A11,'VysledkyCas Deti'!$A:$L,COLUMN('VysledkyCas Deti'!K31),FALSE)</f>
        <v>5.3217592592592594E-2</v>
      </c>
      <c r="T11" s="20">
        <f>VLOOKUP($A11,'VysledkyCas Deti'!$A:$L,COLUMN('VysledkyCas Deti'!L31),FALSE)</f>
        <v>0</v>
      </c>
      <c r="U11" s="20">
        <f t="shared" si="1"/>
        <v>160</v>
      </c>
      <c r="V11">
        <v>9</v>
      </c>
    </row>
    <row r="12" spans="1:23" x14ac:dyDescent="0.25">
      <c r="A12" s="8">
        <v>355</v>
      </c>
      <c r="B12" s="2" t="s">
        <v>245</v>
      </c>
      <c r="C12" s="2" t="s">
        <v>246</v>
      </c>
      <c r="D12" s="2" t="s">
        <v>247</v>
      </c>
      <c r="E12" s="2" t="s">
        <v>123</v>
      </c>
      <c r="F12" s="2" t="s">
        <v>75</v>
      </c>
      <c r="G12" s="2" t="s">
        <v>248</v>
      </c>
      <c r="H12">
        <f>VLOOKUP($A12,'Vysledky Kontrol'!$B:$L,2,FALSE)</f>
        <v>10</v>
      </c>
      <c r="I12">
        <f>VLOOKUP($A12,'Vysledky Kontrol'!$B:$L,3,FALSE)</f>
        <v>0</v>
      </c>
      <c r="J12">
        <f>VLOOKUP($A12,'Vysledky Kontrol'!$B:$L,4,FALSE)</f>
        <v>0</v>
      </c>
      <c r="K12">
        <f>VLOOKUP($A12,'Vysledky Kontrol'!$B:$L,5,FALSE)</f>
        <v>30</v>
      </c>
      <c r="L12">
        <f>VLOOKUP($A12,'Vysledky Kontrol'!$B:$L,6,FALSE)</f>
        <v>30</v>
      </c>
      <c r="M12">
        <f>VLOOKUP($A12,'Vysledky Kontrol'!$B:$L,7,FALSE)</f>
        <v>20</v>
      </c>
      <c r="N12">
        <f>VLOOKUP($A12,'Vysledky Kontrol'!$B:$L,8,FALSE)</f>
        <v>0</v>
      </c>
      <c r="O12">
        <f>VLOOKUP($A12,'Vysledky Kontrol'!$B:$L,9,FALSE)</f>
        <v>30</v>
      </c>
      <c r="P12">
        <f>VLOOKUP($A12,'Vysledky Kontrol'!$B:$L,10,FALSE)</f>
        <v>30</v>
      </c>
      <c r="Q12">
        <f>VLOOKUP($A12,'Vysledky Kontrol'!$B:$L,11,FALSE)</f>
        <v>10</v>
      </c>
      <c r="R12" s="13">
        <f t="shared" si="0"/>
        <v>160</v>
      </c>
      <c r="S12" s="19">
        <f>VLOOKUP($A12,'VysledkyCas Deti'!$A:$L,COLUMN('VysledkyCas Deti'!K57),FALSE)</f>
        <v>5.3402777777777799E-2</v>
      </c>
      <c r="T12" s="20">
        <f>VLOOKUP($A12,'VysledkyCas Deti'!$A:$L,COLUMN('VysledkyCas Deti'!L57),FALSE)</f>
        <v>0</v>
      </c>
      <c r="U12" s="20">
        <f t="shared" si="1"/>
        <v>160</v>
      </c>
      <c r="V12">
        <v>10</v>
      </c>
    </row>
    <row r="13" spans="1:23" x14ac:dyDescent="0.25">
      <c r="A13" s="8">
        <v>315</v>
      </c>
      <c r="B13" s="2" t="s">
        <v>128</v>
      </c>
      <c r="C13" s="2" t="s">
        <v>84</v>
      </c>
      <c r="D13" s="2" t="s">
        <v>128</v>
      </c>
      <c r="E13" s="2" t="s">
        <v>129</v>
      </c>
      <c r="F13" s="2" t="s">
        <v>75</v>
      </c>
      <c r="G13" s="2" t="s">
        <v>127</v>
      </c>
      <c r="H13">
        <f>VLOOKUP($A13,'Vysledky Kontrol'!$B:$L,2,FALSE)</f>
        <v>10</v>
      </c>
      <c r="I13">
        <f>VLOOKUP($A13,'Vysledky Kontrol'!$B:$L,3,FALSE)</f>
        <v>0</v>
      </c>
      <c r="J13">
        <f>VLOOKUP($A13,'Vysledky Kontrol'!$B:$L,4,FALSE)</f>
        <v>0</v>
      </c>
      <c r="K13">
        <f>VLOOKUP($A13,'Vysledky Kontrol'!$B:$L,5,FALSE)</f>
        <v>30</v>
      </c>
      <c r="L13">
        <f>VLOOKUP($A13,'Vysledky Kontrol'!$B:$L,6,FALSE)</f>
        <v>30</v>
      </c>
      <c r="M13">
        <f>VLOOKUP($A13,'Vysledky Kontrol'!$B:$L,7,FALSE)</f>
        <v>0</v>
      </c>
      <c r="N13">
        <f>VLOOKUP($A13,'Vysledky Kontrol'!$B:$L,8,FALSE)</f>
        <v>10</v>
      </c>
      <c r="O13">
        <f>VLOOKUP($A13,'Vysledky Kontrol'!$B:$L,9,FALSE)</f>
        <v>30</v>
      </c>
      <c r="P13">
        <f>VLOOKUP($A13,'Vysledky Kontrol'!$B:$L,10,FALSE)</f>
        <v>30</v>
      </c>
      <c r="Q13">
        <f>VLOOKUP($A13,'Vysledky Kontrol'!$B:$L,11,FALSE)</f>
        <v>10</v>
      </c>
      <c r="R13" s="13">
        <f t="shared" si="0"/>
        <v>150</v>
      </c>
      <c r="S13" s="19">
        <f>VLOOKUP($A13,'VysledkyCas Deti'!$A:$L,COLUMN('VysledkyCas Deti'!K17),FALSE)</f>
        <v>4.7129629629629688E-2</v>
      </c>
      <c r="T13" s="20">
        <f>VLOOKUP($A13,'VysledkyCas Deti'!$A:$L,COLUMN('VysledkyCas Deti'!L17),FALSE)</f>
        <v>0</v>
      </c>
      <c r="U13" s="20">
        <f t="shared" si="1"/>
        <v>150</v>
      </c>
      <c r="V13">
        <v>11</v>
      </c>
    </row>
    <row r="14" spans="1:23" x14ac:dyDescent="0.25">
      <c r="A14" s="8">
        <v>301</v>
      </c>
      <c r="B14" s="2" t="s">
        <v>77</v>
      </c>
      <c r="C14" s="2" t="s">
        <v>78</v>
      </c>
      <c r="D14" s="2" t="s">
        <v>77</v>
      </c>
      <c r="E14" s="2" t="s">
        <v>79</v>
      </c>
      <c r="F14" s="2" t="s">
        <v>75</v>
      </c>
      <c r="G14" s="2" t="s">
        <v>80</v>
      </c>
      <c r="H14">
        <f>VLOOKUP($A14,'Vysledky Kontrol'!$B:$L,2,FALSE)</f>
        <v>10</v>
      </c>
      <c r="I14">
        <f>VLOOKUP($A14,'Vysledky Kontrol'!$B:$L,3,FALSE)</f>
        <v>40</v>
      </c>
      <c r="J14">
        <f>VLOOKUP($A14,'Vysledky Kontrol'!$B:$L,4,FALSE)</f>
        <v>0</v>
      </c>
      <c r="K14">
        <f>VLOOKUP($A14,'Vysledky Kontrol'!$B:$L,5,FALSE)</f>
        <v>0</v>
      </c>
      <c r="L14">
        <f>VLOOKUP($A14,'Vysledky Kontrol'!$B:$L,6,FALSE)</f>
        <v>30</v>
      </c>
      <c r="M14">
        <f>VLOOKUP($A14,'Vysledky Kontrol'!$B:$L,7,FALSE)</f>
        <v>20</v>
      </c>
      <c r="N14">
        <f>VLOOKUP($A14,'Vysledky Kontrol'!$B:$L,8,FALSE)</f>
        <v>10</v>
      </c>
      <c r="O14">
        <f>VLOOKUP($A14,'Vysledky Kontrol'!$B:$L,9,FALSE)</f>
        <v>0</v>
      </c>
      <c r="P14">
        <f>VLOOKUP($A14,'Vysledky Kontrol'!$B:$L,10,FALSE)</f>
        <v>30</v>
      </c>
      <c r="Q14">
        <f>VLOOKUP($A14,'Vysledky Kontrol'!$B:$L,11,FALSE)</f>
        <v>10</v>
      </c>
      <c r="R14" s="13">
        <f t="shared" si="0"/>
        <v>150</v>
      </c>
      <c r="S14" s="19">
        <f>VLOOKUP($A14,'VysledkyCas Deti'!$A:$L,COLUMN('VysledkyCas Deti'!K3),FALSE)</f>
        <v>5.7997685185185222E-2</v>
      </c>
      <c r="T14" s="20">
        <f>VLOOKUP($A14,'VysledkyCas Deti'!$A:$L,COLUMN('VysledkyCas Deti'!L3),FALSE)</f>
        <v>0</v>
      </c>
      <c r="U14" s="20">
        <f t="shared" si="1"/>
        <v>150</v>
      </c>
      <c r="V14">
        <v>12</v>
      </c>
    </row>
    <row r="15" spans="1:23" x14ac:dyDescent="0.25">
      <c r="A15" s="8">
        <v>333</v>
      </c>
      <c r="B15" s="4" t="s">
        <v>183</v>
      </c>
      <c r="C15" s="4" t="s">
        <v>184</v>
      </c>
      <c r="D15" s="2" t="s">
        <v>185</v>
      </c>
      <c r="E15" s="2" t="s">
        <v>186</v>
      </c>
      <c r="F15" s="2" t="s">
        <v>75</v>
      </c>
      <c r="G15" s="2" t="s">
        <v>187</v>
      </c>
      <c r="H15">
        <f>VLOOKUP($A15,'Vysledky Kontrol'!$B:$L,2,FALSE)</f>
        <v>10</v>
      </c>
      <c r="I15">
        <f>VLOOKUP($A15,'Vysledky Kontrol'!$B:$L,3,FALSE)</f>
        <v>0</v>
      </c>
      <c r="J15">
        <f>VLOOKUP($A15,'Vysledky Kontrol'!$B:$L,4,FALSE)</f>
        <v>0</v>
      </c>
      <c r="K15">
        <f>VLOOKUP($A15,'Vysledky Kontrol'!$B:$L,5,FALSE)</f>
        <v>0</v>
      </c>
      <c r="L15">
        <f>VLOOKUP($A15,'Vysledky Kontrol'!$B:$L,6,FALSE)</f>
        <v>30</v>
      </c>
      <c r="M15">
        <f>VLOOKUP($A15,'Vysledky Kontrol'!$B:$L,7,FALSE)</f>
        <v>20</v>
      </c>
      <c r="N15">
        <f>VLOOKUP($A15,'Vysledky Kontrol'!$B:$L,8,FALSE)</f>
        <v>10</v>
      </c>
      <c r="O15">
        <f>VLOOKUP($A15,'Vysledky Kontrol'!$B:$L,9,FALSE)</f>
        <v>30</v>
      </c>
      <c r="P15">
        <f>VLOOKUP($A15,'Vysledky Kontrol'!$B:$L,10,FALSE)</f>
        <v>30</v>
      </c>
      <c r="Q15">
        <f>VLOOKUP($A15,'Vysledky Kontrol'!$B:$L,11,FALSE)</f>
        <v>10</v>
      </c>
      <c r="R15" s="13">
        <f t="shared" si="0"/>
        <v>140</v>
      </c>
      <c r="S15" s="19">
        <f>VLOOKUP($A15,'VysledkyCas Deti'!$A:$L,COLUMN('VysledkyCas Deti'!K35),FALSE)</f>
        <v>6.0844907407407389E-2</v>
      </c>
      <c r="T15" s="20">
        <f>VLOOKUP($A15,'VysledkyCas Deti'!$A:$L,COLUMN('VysledkyCas Deti'!L35),FALSE)</f>
        <v>0</v>
      </c>
      <c r="U15" s="20">
        <f t="shared" si="1"/>
        <v>140</v>
      </c>
      <c r="V15">
        <v>13</v>
      </c>
    </row>
    <row r="16" spans="1:23" x14ac:dyDescent="0.25">
      <c r="A16" s="8">
        <v>305</v>
      </c>
      <c r="B16" s="2" t="s">
        <v>95</v>
      </c>
      <c r="C16" s="2" t="s">
        <v>96</v>
      </c>
      <c r="D16" s="2" t="s">
        <v>95</v>
      </c>
      <c r="E16" s="2" t="s">
        <v>97</v>
      </c>
      <c r="F16" s="2" t="s">
        <v>75</v>
      </c>
      <c r="G16" s="2" t="s">
        <v>98</v>
      </c>
      <c r="H16">
        <f>VLOOKUP($A16,'Vysledky Kontrol'!$B:$L,2,FALSE)</f>
        <v>10</v>
      </c>
      <c r="I16">
        <f>VLOOKUP($A16,'Vysledky Kontrol'!$B:$L,3,FALSE)</f>
        <v>0</v>
      </c>
      <c r="J16">
        <f>VLOOKUP($A16,'Vysledky Kontrol'!$B:$L,4,FALSE)</f>
        <v>0</v>
      </c>
      <c r="K16">
        <f>VLOOKUP($A16,'Vysledky Kontrol'!$B:$L,5,FALSE)</f>
        <v>0</v>
      </c>
      <c r="L16">
        <f>VLOOKUP($A16,'Vysledky Kontrol'!$B:$L,6,FALSE)</f>
        <v>30</v>
      </c>
      <c r="M16">
        <f>VLOOKUP($A16,'Vysledky Kontrol'!$B:$L,7,FALSE)</f>
        <v>20</v>
      </c>
      <c r="N16">
        <f>VLOOKUP($A16,'Vysledky Kontrol'!$B:$L,8,FALSE)</f>
        <v>10</v>
      </c>
      <c r="O16">
        <f>VLOOKUP($A16,'Vysledky Kontrol'!$B:$L,9,FALSE)</f>
        <v>30</v>
      </c>
      <c r="P16">
        <f>VLOOKUP($A16,'Vysledky Kontrol'!$B:$L,10,FALSE)</f>
        <v>30</v>
      </c>
      <c r="Q16">
        <f>VLOOKUP($A16,'Vysledky Kontrol'!$B:$L,11,FALSE)</f>
        <v>0</v>
      </c>
      <c r="R16" s="13">
        <f t="shared" si="0"/>
        <v>130</v>
      </c>
      <c r="S16" s="19">
        <f>VLOOKUP($A16,'VysledkyCas Deti'!$A:$L,COLUMN('VysledkyCas Deti'!K7),FALSE)</f>
        <v>5.6192129629629661E-2</v>
      </c>
      <c r="T16" s="20">
        <f>VLOOKUP($A16,'VysledkyCas Deti'!$A:$L,COLUMN('VysledkyCas Deti'!L7),FALSE)</f>
        <v>0</v>
      </c>
      <c r="U16" s="20">
        <f t="shared" si="1"/>
        <v>130</v>
      </c>
      <c r="V16">
        <v>14</v>
      </c>
    </row>
    <row r="17" spans="1:22" x14ac:dyDescent="0.25">
      <c r="A17" s="10">
        <v>331</v>
      </c>
      <c r="B17" s="5" t="s">
        <v>173</v>
      </c>
      <c r="C17" s="5" t="s">
        <v>179</v>
      </c>
      <c r="D17" s="5" t="s">
        <v>173</v>
      </c>
      <c r="E17" s="5" t="s">
        <v>105</v>
      </c>
      <c r="F17" s="2" t="s">
        <v>75</v>
      </c>
      <c r="G17" s="5"/>
      <c r="H17">
        <f>VLOOKUP($A17,'Vysledky Kontrol'!$B:$L,2,FALSE)</f>
        <v>10</v>
      </c>
      <c r="I17">
        <f>VLOOKUP($A17,'Vysledky Kontrol'!$B:$L,3,FALSE)</f>
        <v>0</v>
      </c>
      <c r="J17">
        <f>VLOOKUP($A17,'Vysledky Kontrol'!$B:$L,4,FALSE)</f>
        <v>0</v>
      </c>
      <c r="K17">
        <f>VLOOKUP($A17,'Vysledky Kontrol'!$B:$L,5,FALSE)</f>
        <v>30</v>
      </c>
      <c r="L17">
        <f>VLOOKUP($A17,'Vysledky Kontrol'!$B:$L,6,FALSE)</f>
        <v>30</v>
      </c>
      <c r="M17">
        <f>VLOOKUP($A17,'Vysledky Kontrol'!$B:$L,7,FALSE)</f>
        <v>0</v>
      </c>
      <c r="N17">
        <f>VLOOKUP($A17,'Vysledky Kontrol'!$B:$L,8,FALSE)</f>
        <v>0</v>
      </c>
      <c r="O17">
        <f>VLOOKUP($A17,'Vysledky Kontrol'!$B:$L,9,FALSE)</f>
        <v>30</v>
      </c>
      <c r="P17">
        <f>VLOOKUP($A17,'Vysledky Kontrol'!$B:$L,10,FALSE)</f>
        <v>0</v>
      </c>
      <c r="Q17">
        <f>VLOOKUP($A17,'Vysledky Kontrol'!$B:$L,11,FALSE)</f>
        <v>10</v>
      </c>
      <c r="R17" s="13">
        <f t="shared" si="0"/>
        <v>110</v>
      </c>
      <c r="S17" s="19">
        <f>VLOOKUP($A17,'VysledkyCas Deti'!$A:$L,COLUMN('VysledkyCas Deti'!K33),FALSE)</f>
        <v>5.4178240740740735E-2</v>
      </c>
      <c r="T17" s="20">
        <f>VLOOKUP($A17,'VysledkyCas Deti'!$A:$L,COLUMN('VysledkyCas Deti'!L33),FALSE)</f>
        <v>0</v>
      </c>
      <c r="U17" s="20">
        <f t="shared" si="1"/>
        <v>110</v>
      </c>
      <c r="V17">
        <v>15</v>
      </c>
    </row>
    <row r="18" spans="1:22" x14ac:dyDescent="0.25">
      <c r="A18" s="8">
        <v>332</v>
      </c>
      <c r="B18" s="2" t="s">
        <v>180</v>
      </c>
      <c r="C18" s="2" t="s">
        <v>181</v>
      </c>
      <c r="D18" s="2" t="s">
        <v>180</v>
      </c>
      <c r="E18" s="2" t="s">
        <v>181</v>
      </c>
      <c r="F18" s="2" t="s">
        <v>75</v>
      </c>
      <c r="G18" s="2" t="s">
        <v>182</v>
      </c>
      <c r="H18">
        <f>VLOOKUP($A18,'Vysledky Kontrol'!$B:$L,2,FALSE)</f>
        <v>10</v>
      </c>
      <c r="I18">
        <f>VLOOKUP($A18,'Vysledky Kontrol'!$B:$L,3,FALSE)</f>
        <v>0</v>
      </c>
      <c r="J18">
        <f>VLOOKUP($A18,'Vysledky Kontrol'!$B:$L,4,FALSE)</f>
        <v>0</v>
      </c>
      <c r="K18">
        <f>VLOOKUP($A18,'Vysledky Kontrol'!$B:$L,5,FALSE)</f>
        <v>0</v>
      </c>
      <c r="L18">
        <f>VLOOKUP($A18,'Vysledky Kontrol'!$B:$L,6,FALSE)</f>
        <v>30</v>
      </c>
      <c r="M18">
        <f>VLOOKUP($A18,'Vysledky Kontrol'!$B:$L,7,FALSE)</f>
        <v>20</v>
      </c>
      <c r="N18">
        <f>VLOOKUP($A18,'Vysledky Kontrol'!$B:$L,8,FALSE)</f>
        <v>10</v>
      </c>
      <c r="O18">
        <f>VLOOKUP($A18,'Vysledky Kontrol'!$B:$L,9,FALSE)</f>
        <v>0</v>
      </c>
      <c r="P18">
        <f>VLOOKUP($A18,'Vysledky Kontrol'!$B:$L,10,FALSE)</f>
        <v>30</v>
      </c>
      <c r="Q18">
        <f>VLOOKUP($A18,'Vysledky Kontrol'!$B:$L,11,FALSE)</f>
        <v>10</v>
      </c>
      <c r="R18" s="13">
        <f t="shared" si="0"/>
        <v>110</v>
      </c>
      <c r="S18" s="19">
        <f>VLOOKUP($A18,'VysledkyCas Deti'!$A:$L,COLUMN('VysledkyCas Deti'!K34),FALSE)</f>
        <v>5.6157407407407406E-2</v>
      </c>
      <c r="T18" s="20">
        <f>VLOOKUP($A18,'VysledkyCas Deti'!$A:$L,COLUMN('VysledkyCas Deti'!L34),FALSE)</f>
        <v>0</v>
      </c>
      <c r="U18" s="20">
        <f t="shared" si="1"/>
        <v>110</v>
      </c>
      <c r="V18">
        <v>16</v>
      </c>
    </row>
    <row r="19" spans="1:22" x14ac:dyDescent="0.25">
      <c r="A19" s="8">
        <v>307</v>
      </c>
      <c r="B19" s="2" t="s">
        <v>100</v>
      </c>
      <c r="C19" s="2" t="s">
        <v>101</v>
      </c>
      <c r="D19" s="2" t="s">
        <v>102</v>
      </c>
      <c r="E19" s="2" t="s">
        <v>103</v>
      </c>
      <c r="F19" s="2" t="s">
        <v>75</v>
      </c>
      <c r="G19" s="3"/>
      <c r="H19">
        <f>VLOOKUP($A19,'Vysledky Kontrol'!$B:$L,2,FALSE)</f>
        <v>10</v>
      </c>
      <c r="I19">
        <f>VLOOKUP($A19,'Vysledky Kontrol'!$B:$L,3,FALSE)</f>
        <v>40</v>
      </c>
      <c r="J19">
        <f>VLOOKUP($A19,'Vysledky Kontrol'!$B:$L,4,FALSE)</f>
        <v>0</v>
      </c>
      <c r="K19">
        <f>VLOOKUP($A19,'Vysledky Kontrol'!$B:$L,5,FALSE)</f>
        <v>0</v>
      </c>
      <c r="L19">
        <f>VLOOKUP($A19,'Vysledky Kontrol'!$B:$L,6,FALSE)</f>
        <v>0</v>
      </c>
      <c r="M19">
        <f>VLOOKUP($A19,'Vysledky Kontrol'!$B:$L,7,FALSE)</f>
        <v>20</v>
      </c>
      <c r="N19">
        <f>VLOOKUP($A19,'Vysledky Kontrol'!$B:$L,8,FALSE)</f>
        <v>10</v>
      </c>
      <c r="O19">
        <f>VLOOKUP($A19,'Vysledky Kontrol'!$B:$L,9,FALSE)</f>
        <v>0</v>
      </c>
      <c r="P19">
        <f>VLOOKUP($A19,'Vysledky Kontrol'!$B:$L,10,FALSE)</f>
        <v>30</v>
      </c>
      <c r="Q19">
        <f>VLOOKUP($A19,'Vysledky Kontrol'!$B:$L,11,FALSE)</f>
        <v>0</v>
      </c>
      <c r="R19" s="13">
        <f t="shared" si="0"/>
        <v>110</v>
      </c>
      <c r="S19" s="19">
        <f>VLOOKUP($A19,'VysledkyCas Deti'!$A:$L,COLUMN('VysledkyCas Deti'!K9),FALSE)</f>
        <v>5.8842592592592613E-2</v>
      </c>
      <c r="T19" s="20">
        <f>VLOOKUP($A19,'VysledkyCas Deti'!$A:$L,COLUMN('VysledkyCas Deti'!L9),FALSE)</f>
        <v>0</v>
      </c>
      <c r="U19" s="20">
        <f t="shared" si="1"/>
        <v>110</v>
      </c>
      <c r="V19">
        <v>17</v>
      </c>
    </row>
    <row r="20" spans="1:22" x14ac:dyDescent="0.25">
      <c r="A20" s="10">
        <v>325</v>
      </c>
      <c r="B20" s="5" t="s">
        <v>160</v>
      </c>
      <c r="C20" s="5" t="s">
        <v>161</v>
      </c>
      <c r="D20" s="5" t="s">
        <v>160</v>
      </c>
      <c r="E20" s="5" t="s">
        <v>162</v>
      </c>
      <c r="F20" s="2" t="s">
        <v>75</v>
      </c>
      <c r="G20" s="5"/>
      <c r="H20">
        <f>VLOOKUP($A20,'Vysledky Kontrol'!$B:$L,2,FALSE)</f>
        <v>10</v>
      </c>
      <c r="I20">
        <f>VLOOKUP($A20,'Vysledky Kontrol'!$B:$L,3,FALSE)</f>
        <v>0</v>
      </c>
      <c r="J20">
        <f>VLOOKUP($A20,'Vysledky Kontrol'!$B:$L,4,FALSE)</f>
        <v>0</v>
      </c>
      <c r="K20">
        <f>VLOOKUP($A20,'Vysledky Kontrol'!$B:$L,5,FALSE)</f>
        <v>30</v>
      </c>
      <c r="L20">
        <f>VLOOKUP($A20,'Vysledky Kontrol'!$B:$L,6,FALSE)</f>
        <v>0</v>
      </c>
      <c r="M20">
        <f>VLOOKUP($A20,'Vysledky Kontrol'!$B:$L,7,FALSE)</f>
        <v>0</v>
      </c>
      <c r="N20">
        <f>VLOOKUP($A20,'Vysledky Kontrol'!$B:$L,8,FALSE)</f>
        <v>0</v>
      </c>
      <c r="O20">
        <f>VLOOKUP($A20,'Vysledky Kontrol'!$B:$L,9,FALSE)</f>
        <v>30</v>
      </c>
      <c r="P20">
        <f>VLOOKUP($A20,'Vysledky Kontrol'!$B:$L,10,FALSE)</f>
        <v>30</v>
      </c>
      <c r="Q20">
        <f>VLOOKUP($A20,'Vysledky Kontrol'!$B:$L,11,FALSE)</f>
        <v>0</v>
      </c>
      <c r="R20" s="13">
        <f t="shared" si="0"/>
        <v>100</v>
      </c>
      <c r="S20" s="19">
        <f>VLOOKUP($A20,'VysledkyCas Deti'!$A:$L,COLUMN('VysledkyCas Deti'!K27),FALSE)</f>
        <v>6.1307870370370415E-2</v>
      </c>
      <c r="T20" s="20">
        <f>VLOOKUP($A20,'VysledkyCas Deti'!$A:$L,COLUMN('VysledkyCas Deti'!L27),FALSE)</f>
        <v>0</v>
      </c>
      <c r="U20" s="20">
        <f t="shared" si="1"/>
        <v>100</v>
      </c>
      <c r="V20">
        <v>18</v>
      </c>
    </row>
    <row r="21" spans="1:22" x14ac:dyDescent="0.25">
      <c r="A21" s="8">
        <v>351</v>
      </c>
      <c r="B21" s="2" t="s">
        <v>236</v>
      </c>
      <c r="C21" s="2" t="s">
        <v>193</v>
      </c>
      <c r="D21" s="2" t="s">
        <v>237</v>
      </c>
      <c r="E21" s="2" t="s">
        <v>195</v>
      </c>
      <c r="F21" s="2" t="s">
        <v>75</v>
      </c>
      <c r="G21" s="2" t="s">
        <v>238</v>
      </c>
      <c r="H21">
        <v>10</v>
      </c>
      <c r="I21">
        <v>0</v>
      </c>
      <c r="J21">
        <v>0</v>
      </c>
      <c r="K21">
        <v>30</v>
      </c>
      <c r="L21">
        <v>30</v>
      </c>
      <c r="M21">
        <v>20</v>
      </c>
      <c r="N21">
        <v>10</v>
      </c>
      <c r="O21">
        <v>30</v>
      </c>
      <c r="P21">
        <v>30</v>
      </c>
      <c r="Q21">
        <v>10</v>
      </c>
      <c r="R21" s="13">
        <f t="shared" si="0"/>
        <v>170</v>
      </c>
      <c r="S21" s="19">
        <f>VLOOKUP($A21,'VysledkyCas Deti'!$A:$L,COLUMN('VysledkyCas Deti'!K53),FALSE)</f>
        <v>6.8020833333333364E-2</v>
      </c>
      <c r="T21" s="20">
        <f>VLOOKUP($A21,'VysledkyCas Deti'!$A:$L,COLUMN('VysledkyCas Deti'!L53),FALSE)</f>
        <v>80</v>
      </c>
      <c r="U21" s="20">
        <f t="shared" si="1"/>
        <v>90</v>
      </c>
      <c r="V21">
        <v>19</v>
      </c>
    </row>
    <row r="22" spans="1:22" x14ac:dyDescent="0.25">
      <c r="A22" s="8">
        <v>317</v>
      </c>
      <c r="B22" s="2" t="s">
        <v>132</v>
      </c>
      <c r="C22" s="2" t="s">
        <v>134</v>
      </c>
      <c r="D22" s="2" t="s">
        <v>130</v>
      </c>
      <c r="E22" s="2" t="s">
        <v>135</v>
      </c>
      <c r="F22" s="2" t="s">
        <v>75</v>
      </c>
      <c r="G22" s="2" t="s">
        <v>136</v>
      </c>
      <c r="H22">
        <f>VLOOKUP($A22,'Vysledky Kontrol'!$B:$L,2,FALSE)</f>
        <v>10</v>
      </c>
      <c r="I22">
        <f>VLOOKUP($A22,'Vysledky Kontrol'!$B:$L,3,FALSE)</f>
        <v>0</v>
      </c>
      <c r="J22">
        <f>VLOOKUP($A22,'Vysledky Kontrol'!$B:$L,4,FALSE)</f>
        <v>0</v>
      </c>
      <c r="K22">
        <f>VLOOKUP($A22,'Vysledky Kontrol'!$B:$L,5,FALSE)</f>
        <v>0</v>
      </c>
      <c r="L22">
        <f>VLOOKUP($A22,'Vysledky Kontrol'!$B:$L,6,FALSE)</f>
        <v>30</v>
      </c>
      <c r="M22">
        <f>VLOOKUP($A22,'Vysledky Kontrol'!$B:$L,7,FALSE)</f>
        <v>0</v>
      </c>
      <c r="N22">
        <f>VLOOKUP($A22,'Vysledky Kontrol'!$B:$L,8,FALSE)</f>
        <v>0</v>
      </c>
      <c r="O22">
        <f>VLOOKUP($A22,'Vysledky Kontrol'!$B:$L,9,FALSE)</f>
        <v>0</v>
      </c>
      <c r="P22">
        <f>VLOOKUP($A22,'Vysledky Kontrol'!$B:$L,10,FALSE)</f>
        <v>0</v>
      </c>
      <c r="Q22">
        <f>VLOOKUP($A22,'Vysledky Kontrol'!$B:$L,11,FALSE)</f>
        <v>10</v>
      </c>
      <c r="R22" s="13">
        <f t="shared" si="0"/>
        <v>50</v>
      </c>
      <c r="S22" s="19">
        <f>VLOOKUP($A22,'VysledkyCas Deti'!$A:$L,COLUMN('VysledkyCas Deti'!K19),FALSE)</f>
        <v>3.5312500000000052E-2</v>
      </c>
      <c r="T22" s="20">
        <f>VLOOKUP($A22,'VysledkyCas Deti'!$A:$L,COLUMN('VysledkyCas Deti'!L19),FALSE)</f>
        <v>0</v>
      </c>
      <c r="U22" s="20">
        <f t="shared" si="1"/>
        <v>50</v>
      </c>
      <c r="V22">
        <v>20</v>
      </c>
    </row>
    <row r="23" spans="1:22" x14ac:dyDescent="0.25">
      <c r="A23" s="8">
        <v>358</v>
      </c>
      <c r="B23" s="2" t="s">
        <v>254</v>
      </c>
      <c r="C23" s="2" t="s">
        <v>255</v>
      </c>
      <c r="D23" s="2" t="s">
        <v>252</v>
      </c>
      <c r="E23" s="2" t="s">
        <v>256</v>
      </c>
      <c r="F23" s="2" t="s">
        <v>75</v>
      </c>
      <c r="G23" s="3"/>
      <c r="R23" s="13" t="s">
        <v>260</v>
      </c>
      <c r="S23" s="13" t="s">
        <v>260</v>
      </c>
      <c r="T23" s="13" t="s">
        <v>260</v>
      </c>
      <c r="U23" s="13" t="s">
        <v>260</v>
      </c>
      <c r="V23" s="13" t="s">
        <v>260</v>
      </c>
    </row>
    <row r="24" spans="1:22" x14ac:dyDescent="0.25">
      <c r="A24" s="8">
        <v>318</v>
      </c>
      <c r="B24" s="2" t="s">
        <v>137</v>
      </c>
      <c r="C24" s="2" t="s">
        <v>138</v>
      </c>
      <c r="D24" s="2" t="s">
        <v>137</v>
      </c>
      <c r="E24" s="2" t="s">
        <v>139</v>
      </c>
      <c r="F24" s="2" t="s">
        <v>75</v>
      </c>
      <c r="G24" s="3"/>
      <c r="R24" s="13" t="s">
        <v>260</v>
      </c>
      <c r="S24" s="13" t="s">
        <v>260</v>
      </c>
      <c r="T24" s="13" t="s">
        <v>260</v>
      </c>
      <c r="U24" s="13" t="s">
        <v>260</v>
      </c>
      <c r="V24" s="13" t="s">
        <v>260</v>
      </c>
    </row>
    <row r="25" spans="1:22" x14ac:dyDescent="0.25">
      <c r="A25" s="8">
        <v>338</v>
      </c>
      <c r="B25" s="2" t="s">
        <v>198</v>
      </c>
      <c r="C25" s="2" t="s">
        <v>138</v>
      </c>
      <c r="D25" s="2" t="s">
        <v>198</v>
      </c>
      <c r="E25" s="2" t="s">
        <v>126</v>
      </c>
      <c r="F25" s="2" t="s">
        <v>75</v>
      </c>
      <c r="G25" s="3"/>
      <c r="R25" s="13" t="s">
        <v>260</v>
      </c>
      <c r="S25" s="13" t="s">
        <v>260</v>
      </c>
      <c r="T25" s="13" t="s">
        <v>260</v>
      </c>
      <c r="U25" s="13" t="s">
        <v>260</v>
      </c>
      <c r="V25" s="13" t="s">
        <v>260</v>
      </c>
    </row>
    <row r="26" spans="1:22" x14ac:dyDescent="0.25">
      <c r="A26" s="8">
        <v>353</v>
      </c>
      <c r="B26" s="2" t="s">
        <v>240</v>
      </c>
      <c r="C26" s="2" t="s">
        <v>215</v>
      </c>
      <c r="D26" s="2" t="s">
        <v>241</v>
      </c>
      <c r="E26" s="2" t="s">
        <v>112</v>
      </c>
      <c r="F26" s="2" t="s">
        <v>75</v>
      </c>
      <c r="G26" s="3"/>
      <c r="R26" s="13" t="s">
        <v>260</v>
      </c>
      <c r="S26" s="13" t="s">
        <v>260</v>
      </c>
      <c r="T26" s="13" t="s">
        <v>260</v>
      </c>
      <c r="U26" s="13" t="s">
        <v>260</v>
      </c>
      <c r="V26" s="13" t="s">
        <v>260</v>
      </c>
    </row>
    <row r="27" spans="1:22" x14ac:dyDescent="0.25">
      <c r="A27" s="11">
        <v>359</v>
      </c>
      <c r="B27" s="6" t="s">
        <v>257</v>
      </c>
      <c r="C27" s="6" t="s">
        <v>123</v>
      </c>
      <c r="D27" s="6" t="s">
        <v>258</v>
      </c>
      <c r="E27" s="6" t="s">
        <v>259</v>
      </c>
      <c r="F27" s="2" t="s">
        <v>75</v>
      </c>
      <c r="G27" s="3"/>
      <c r="H27">
        <f>VLOOKUP($A27,'Vysledky Kontrol'!$B:$L,2,FALSE)</f>
        <v>10</v>
      </c>
      <c r="I27">
        <f>VLOOKUP($A27,'Vysledky Kontrol'!$B:$L,3,FALSE)</f>
        <v>40</v>
      </c>
      <c r="J27">
        <f>VLOOKUP($A27,'Vysledky Kontrol'!$B:$L,4,FALSE)</f>
        <v>0</v>
      </c>
      <c r="K27">
        <f>VLOOKUP($A27,'Vysledky Kontrol'!$B:$L,5,FALSE)</f>
        <v>0</v>
      </c>
      <c r="L27">
        <f>VLOOKUP($A27,'Vysledky Kontrol'!$B:$L,6,FALSE)</f>
        <v>0</v>
      </c>
      <c r="M27">
        <f>VLOOKUP($A27,'Vysledky Kontrol'!$B:$L,7,FALSE)</f>
        <v>0</v>
      </c>
      <c r="N27">
        <f>VLOOKUP($A27,'Vysledky Kontrol'!$B:$L,8,FALSE)</f>
        <v>0</v>
      </c>
      <c r="O27">
        <f>VLOOKUP($A27,'Vysledky Kontrol'!$B:$L,9,FALSE)</f>
        <v>0</v>
      </c>
      <c r="P27">
        <f>VLOOKUP($A27,'Vysledky Kontrol'!$B:$L,10,FALSE)</f>
        <v>0</v>
      </c>
      <c r="Q27">
        <f>VLOOKUP($A27,'Vysledky Kontrol'!$B:$L,11,FALSE)</f>
        <v>0</v>
      </c>
      <c r="R27" s="13">
        <f t="shared" ref="R27:R60" si="2">SUM(H27:Q27)</f>
        <v>50</v>
      </c>
      <c r="S27" s="13" t="s">
        <v>260</v>
      </c>
      <c r="T27" s="13" t="s">
        <v>260</v>
      </c>
      <c r="U27" s="13" t="s">
        <v>260</v>
      </c>
      <c r="V27" s="13" t="s">
        <v>260</v>
      </c>
    </row>
    <row r="28" spans="1:22" x14ac:dyDescent="0.25">
      <c r="A28" s="10">
        <v>311</v>
      </c>
      <c r="B28" s="5" t="s">
        <v>114</v>
      </c>
      <c r="C28" s="4" t="s">
        <v>115</v>
      </c>
      <c r="D28" s="5" t="s">
        <v>116</v>
      </c>
      <c r="E28" s="5" t="s">
        <v>117</v>
      </c>
      <c r="F28" s="5" t="s">
        <v>93</v>
      </c>
      <c r="G28" s="5"/>
      <c r="H28">
        <f>VLOOKUP($A28,'Vysledky Kontrol'!$B:$L,2,FALSE)</f>
        <v>10</v>
      </c>
      <c r="I28">
        <f>VLOOKUP($A28,'Vysledky Kontrol'!$B:$L,3,FALSE)</f>
        <v>40</v>
      </c>
      <c r="J28">
        <f>VLOOKUP($A28,'Vysledky Kontrol'!$B:$L,4,FALSE)</f>
        <v>60</v>
      </c>
      <c r="K28">
        <f>VLOOKUP($A28,'Vysledky Kontrol'!$B:$L,5,FALSE)</f>
        <v>30</v>
      </c>
      <c r="L28">
        <f>VLOOKUP($A28,'Vysledky Kontrol'!$B:$L,6,FALSE)</f>
        <v>30</v>
      </c>
      <c r="M28">
        <f>VLOOKUP($A28,'Vysledky Kontrol'!$B:$L,7,FALSE)</f>
        <v>20</v>
      </c>
      <c r="N28">
        <f>VLOOKUP($A28,'Vysledky Kontrol'!$B:$L,8,FALSE)</f>
        <v>10</v>
      </c>
      <c r="O28">
        <f>VLOOKUP($A28,'Vysledky Kontrol'!$B:$L,9,FALSE)</f>
        <v>30</v>
      </c>
      <c r="P28">
        <f>VLOOKUP($A28,'Vysledky Kontrol'!$B:$L,10,FALSE)</f>
        <v>30</v>
      </c>
      <c r="Q28">
        <f>VLOOKUP($A28,'Vysledky Kontrol'!$B:$L,11,FALSE)</f>
        <v>10</v>
      </c>
      <c r="R28" s="13">
        <f t="shared" si="2"/>
        <v>270</v>
      </c>
      <c r="S28" s="19">
        <f>VLOOKUP($A28,'VysledkyCas Deti'!$A:$L,COLUMN('VysledkyCas Deti'!K13),FALSE)</f>
        <v>5.2048611111111143E-2</v>
      </c>
      <c r="T28" s="20">
        <f>VLOOKUP($A28,'VysledkyCas Deti'!$A:$L,COLUMN('VysledkyCas Deti'!L13),FALSE)</f>
        <v>0</v>
      </c>
      <c r="U28" s="20">
        <f t="shared" ref="U28:U60" si="3">R28-T28</f>
        <v>270</v>
      </c>
      <c r="V28">
        <v>1</v>
      </c>
    </row>
    <row r="29" spans="1:22" x14ac:dyDescent="0.25">
      <c r="A29" s="9">
        <v>310</v>
      </c>
      <c r="B29" s="5" t="s">
        <v>111</v>
      </c>
      <c r="C29" s="5" t="s">
        <v>112</v>
      </c>
      <c r="D29" s="5" t="s">
        <v>113</v>
      </c>
      <c r="E29" s="5" t="s">
        <v>112</v>
      </c>
      <c r="F29" s="5" t="s">
        <v>93</v>
      </c>
      <c r="G29" s="5"/>
      <c r="H29">
        <f>VLOOKUP($A29,'Vysledky Kontrol'!$B:$L,2,FALSE)</f>
        <v>10</v>
      </c>
      <c r="I29">
        <f>VLOOKUP($A29,'Vysledky Kontrol'!$B:$L,3,FALSE)</f>
        <v>40</v>
      </c>
      <c r="J29">
        <f>VLOOKUP($A29,'Vysledky Kontrol'!$B:$L,4,FALSE)</f>
        <v>60</v>
      </c>
      <c r="K29">
        <f>VLOOKUP($A29,'Vysledky Kontrol'!$B:$L,5,FALSE)</f>
        <v>30</v>
      </c>
      <c r="L29">
        <f>VLOOKUP($A29,'Vysledky Kontrol'!$B:$L,6,FALSE)</f>
        <v>30</v>
      </c>
      <c r="M29">
        <f>VLOOKUP($A29,'Vysledky Kontrol'!$B:$L,7,FALSE)</f>
        <v>20</v>
      </c>
      <c r="N29">
        <f>VLOOKUP($A29,'Vysledky Kontrol'!$B:$L,8,FALSE)</f>
        <v>10</v>
      </c>
      <c r="O29">
        <f>VLOOKUP($A29,'Vysledky Kontrol'!$B:$L,9,FALSE)</f>
        <v>30</v>
      </c>
      <c r="P29">
        <f>VLOOKUP($A29,'Vysledky Kontrol'!$B:$L,10,FALSE)</f>
        <v>30</v>
      </c>
      <c r="Q29">
        <f>VLOOKUP($A29,'Vysledky Kontrol'!$B:$L,11,FALSE)</f>
        <v>10</v>
      </c>
      <c r="R29" s="13">
        <f t="shared" si="2"/>
        <v>270</v>
      </c>
      <c r="S29" s="19">
        <f>VLOOKUP($A29,'VysledkyCas Deti'!$A:$L,COLUMN('VysledkyCas Deti'!K12),FALSE)</f>
        <v>5.2094907407407465E-2</v>
      </c>
      <c r="T29" s="20">
        <f>VLOOKUP($A29,'VysledkyCas Deti'!$A:$L,COLUMN('VysledkyCas Deti'!L12),FALSE)</f>
        <v>0</v>
      </c>
      <c r="U29" s="20">
        <f t="shared" si="3"/>
        <v>270</v>
      </c>
      <c r="V29">
        <v>2</v>
      </c>
    </row>
    <row r="30" spans="1:22" x14ac:dyDescent="0.25">
      <c r="A30" s="9">
        <v>349</v>
      </c>
      <c r="B30" s="6" t="s">
        <v>228</v>
      </c>
      <c r="C30" s="6" t="s">
        <v>101</v>
      </c>
      <c r="D30" s="6" t="s">
        <v>232</v>
      </c>
      <c r="E30" s="6" t="s">
        <v>141</v>
      </c>
      <c r="F30" s="5" t="s">
        <v>93</v>
      </c>
      <c r="G30" s="3"/>
      <c r="H30">
        <f>VLOOKUP($A30,'Vysledky Kontrol'!$B:$L,2,FALSE)</f>
        <v>10</v>
      </c>
      <c r="I30">
        <f>VLOOKUP($A30,'Vysledky Kontrol'!$B:$L,3,FALSE)</f>
        <v>40</v>
      </c>
      <c r="J30">
        <f>VLOOKUP($A30,'Vysledky Kontrol'!$B:$L,4,FALSE)</f>
        <v>60</v>
      </c>
      <c r="K30">
        <f>VLOOKUP($A30,'Vysledky Kontrol'!$B:$L,5,FALSE)</f>
        <v>30</v>
      </c>
      <c r="L30">
        <f>VLOOKUP($A30,'Vysledky Kontrol'!$B:$L,6,FALSE)</f>
        <v>30</v>
      </c>
      <c r="M30">
        <f>VLOOKUP($A30,'Vysledky Kontrol'!$B:$L,7,FALSE)</f>
        <v>20</v>
      </c>
      <c r="N30">
        <f>VLOOKUP($A30,'Vysledky Kontrol'!$B:$L,8,FALSE)</f>
        <v>10</v>
      </c>
      <c r="O30">
        <f>VLOOKUP($A30,'Vysledky Kontrol'!$B:$L,9,FALSE)</f>
        <v>30</v>
      </c>
      <c r="P30">
        <f>VLOOKUP($A30,'Vysledky Kontrol'!$B:$L,10,FALSE)</f>
        <v>30</v>
      </c>
      <c r="Q30">
        <f>VLOOKUP($A30,'Vysledky Kontrol'!$B:$L,11,FALSE)</f>
        <v>10</v>
      </c>
      <c r="R30" s="13">
        <f t="shared" si="2"/>
        <v>270</v>
      </c>
      <c r="S30" s="19">
        <f>VLOOKUP($A30,'VysledkyCas Deti'!$A:$L,COLUMN('VysledkyCas Deti'!K51),FALSE)</f>
        <v>5.5555555555555552E-2</v>
      </c>
      <c r="T30" s="20">
        <f>VLOOKUP($A30,'VysledkyCas Deti'!$A:$L,COLUMN('VysledkyCas Deti'!L51),FALSE)</f>
        <v>0</v>
      </c>
      <c r="U30" s="20">
        <f t="shared" si="3"/>
        <v>270</v>
      </c>
      <c r="V30">
        <v>3</v>
      </c>
    </row>
    <row r="31" spans="1:22" x14ac:dyDescent="0.25">
      <c r="A31" s="8">
        <v>350</v>
      </c>
      <c r="B31" s="2" t="s">
        <v>233</v>
      </c>
      <c r="C31" s="2" t="s">
        <v>195</v>
      </c>
      <c r="D31" s="2" t="s">
        <v>234</v>
      </c>
      <c r="E31" s="2" t="s">
        <v>202</v>
      </c>
      <c r="F31" s="2" t="s">
        <v>93</v>
      </c>
      <c r="G31" s="2" t="s">
        <v>235</v>
      </c>
      <c r="H31">
        <f>VLOOKUP($A31,'Vysledky Kontrol'!$B:$L,2,FALSE)</f>
        <v>10</v>
      </c>
      <c r="I31">
        <f>VLOOKUP($A31,'Vysledky Kontrol'!$B:$L,3,FALSE)</f>
        <v>40</v>
      </c>
      <c r="J31">
        <f>VLOOKUP($A31,'Vysledky Kontrol'!$B:$L,4,FALSE)</f>
        <v>60</v>
      </c>
      <c r="K31">
        <f>VLOOKUP($A31,'Vysledky Kontrol'!$B:$L,5,FALSE)</f>
        <v>30</v>
      </c>
      <c r="L31">
        <f>VLOOKUP($A31,'Vysledky Kontrol'!$B:$L,6,FALSE)</f>
        <v>30</v>
      </c>
      <c r="M31">
        <f>VLOOKUP($A31,'Vysledky Kontrol'!$B:$L,7,FALSE)</f>
        <v>20</v>
      </c>
      <c r="N31">
        <f>VLOOKUP($A31,'Vysledky Kontrol'!$B:$L,8,FALSE)</f>
        <v>10</v>
      </c>
      <c r="O31">
        <f>VLOOKUP($A31,'Vysledky Kontrol'!$B:$L,9,FALSE)</f>
        <v>30</v>
      </c>
      <c r="P31">
        <f>VLOOKUP($A31,'Vysledky Kontrol'!$B:$L,10,FALSE)</f>
        <v>30</v>
      </c>
      <c r="Q31">
        <f>VLOOKUP($A31,'Vysledky Kontrol'!$B:$L,11,FALSE)</f>
        <v>10</v>
      </c>
      <c r="R31" s="13">
        <f t="shared" si="2"/>
        <v>270</v>
      </c>
      <c r="S31" s="19">
        <f>VLOOKUP($A31,'VysledkyCas Deti'!$A:$L,COLUMN('VysledkyCas Deti'!K52),FALSE)</f>
        <v>5.8842592592592613E-2</v>
      </c>
      <c r="T31" s="20">
        <f>VLOOKUP($A31,'VysledkyCas Deti'!$A:$L,COLUMN('VysledkyCas Deti'!L52),FALSE)</f>
        <v>0</v>
      </c>
      <c r="U31" s="20">
        <f t="shared" si="3"/>
        <v>270</v>
      </c>
      <c r="V31">
        <v>4</v>
      </c>
    </row>
    <row r="32" spans="1:22" x14ac:dyDescent="0.25">
      <c r="A32" s="10">
        <v>321</v>
      </c>
      <c r="B32" s="5" t="s">
        <v>148</v>
      </c>
      <c r="C32" s="5" t="s">
        <v>149</v>
      </c>
      <c r="D32" s="5" t="s">
        <v>146</v>
      </c>
      <c r="E32" s="5" t="s">
        <v>147</v>
      </c>
      <c r="F32" s="5" t="s">
        <v>93</v>
      </c>
      <c r="G32" s="5"/>
      <c r="H32">
        <f>VLOOKUP($A32,'Vysledky Kontrol'!$B:$L,2,FALSE)</f>
        <v>10</v>
      </c>
      <c r="I32">
        <f>VLOOKUP($A32,'Vysledky Kontrol'!$B:$L,3,FALSE)</f>
        <v>40</v>
      </c>
      <c r="J32">
        <f>VLOOKUP($A32,'Vysledky Kontrol'!$B:$L,4,FALSE)</f>
        <v>60</v>
      </c>
      <c r="K32">
        <f>VLOOKUP($A32,'Vysledky Kontrol'!$B:$L,5,FALSE)</f>
        <v>30</v>
      </c>
      <c r="L32">
        <f>VLOOKUP($A32,'Vysledky Kontrol'!$B:$L,6,FALSE)</f>
        <v>30</v>
      </c>
      <c r="M32">
        <f>VLOOKUP($A32,'Vysledky Kontrol'!$B:$L,7,FALSE)</f>
        <v>20</v>
      </c>
      <c r="N32">
        <f>VLOOKUP($A32,'Vysledky Kontrol'!$B:$L,8,FALSE)</f>
        <v>10</v>
      </c>
      <c r="O32">
        <f>VLOOKUP($A32,'Vysledky Kontrol'!$B:$L,9,FALSE)</f>
        <v>30</v>
      </c>
      <c r="P32">
        <f>VLOOKUP($A32,'Vysledky Kontrol'!$B:$L,10,FALSE)</f>
        <v>30</v>
      </c>
      <c r="Q32">
        <f>VLOOKUP($A32,'Vysledky Kontrol'!$B:$L,11,FALSE)</f>
        <v>10</v>
      </c>
      <c r="R32" s="13">
        <f t="shared" si="2"/>
        <v>270</v>
      </c>
      <c r="S32" s="19">
        <f>VLOOKUP($A32,'VysledkyCas Deti'!$A:$L,COLUMN('VysledkyCas Deti'!K23),FALSE)</f>
        <v>6.0995370370370422E-2</v>
      </c>
      <c r="T32" s="20">
        <f>VLOOKUP($A32,'VysledkyCas Deti'!$A:$L,COLUMN('VysledkyCas Deti'!L23),FALSE)</f>
        <v>0</v>
      </c>
      <c r="U32" s="20">
        <f t="shared" si="3"/>
        <v>270</v>
      </c>
      <c r="V32">
        <v>5</v>
      </c>
    </row>
    <row r="33" spans="1:22" x14ac:dyDescent="0.25">
      <c r="A33" s="10">
        <v>320</v>
      </c>
      <c r="B33" s="5" t="s">
        <v>144</v>
      </c>
      <c r="C33" s="5" t="s">
        <v>145</v>
      </c>
      <c r="D33" s="5" t="s">
        <v>146</v>
      </c>
      <c r="E33" s="5" t="s">
        <v>147</v>
      </c>
      <c r="F33" s="5" t="s">
        <v>93</v>
      </c>
      <c r="G33" s="5"/>
      <c r="H33">
        <f>VLOOKUP($A33,'Vysledky Kontrol'!$B:$L,2,FALSE)</f>
        <v>10</v>
      </c>
      <c r="I33">
        <f>VLOOKUP($A33,'Vysledky Kontrol'!$B:$L,3,FALSE)</f>
        <v>40</v>
      </c>
      <c r="J33">
        <f>VLOOKUP($A33,'Vysledky Kontrol'!$B:$L,4,FALSE)</f>
        <v>60</v>
      </c>
      <c r="K33">
        <f>VLOOKUP($A33,'Vysledky Kontrol'!$B:$L,5,FALSE)</f>
        <v>30</v>
      </c>
      <c r="L33">
        <f>VLOOKUP($A33,'Vysledky Kontrol'!$B:$L,6,FALSE)</f>
        <v>30</v>
      </c>
      <c r="M33">
        <f>VLOOKUP($A33,'Vysledky Kontrol'!$B:$L,7,FALSE)</f>
        <v>20</v>
      </c>
      <c r="N33">
        <f>VLOOKUP($A33,'Vysledky Kontrol'!$B:$L,8,FALSE)</f>
        <v>10</v>
      </c>
      <c r="O33">
        <f>VLOOKUP($A33,'Vysledky Kontrol'!$B:$L,9,FALSE)</f>
        <v>30</v>
      </c>
      <c r="P33">
        <f>VLOOKUP($A33,'Vysledky Kontrol'!$B:$L,10,FALSE)</f>
        <v>30</v>
      </c>
      <c r="Q33">
        <f>VLOOKUP($A33,'Vysledky Kontrol'!$B:$L,11,FALSE)</f>
        <v>10</v>
      </c>
      <c r="R33" s="13">
        <f t="shared" si="2"/>
        <v>270</v>
      </c>
      <c r="S33" s="19">
        <f>VLOOKUP($A33,'VysledkyCas Deti'!$A:$L,COLUMN('VysledkyCas Deti'!K22),FALSE)</f>
        <v>6.1111111111111172E-2</v>
      </c>
      <c r="T33" s="20">
        <f>VLOOKUP($A33,'VysledkyCas Deti'!$A:$L,COLUMN('VysledkyCas Deti'!L22),FALSE)</f>
        <v>0</v>
      </c>
      <c r="U33" s="20">
        <f t="shared" si="3"/>
        <v>270</v>
      </c>
      <c r="V33">
        <v>6</v>
      </c>
    </row>
    <row r="34" spans="1:22" x14ac:dyDescent="0.25">
      <c r="A34" s="8">
        <v>352</v>
      </c>
      <c r="B34" s="2" t="s">
        <v>239</v>
      </c>
      <c r="C34" s="2" t="s">
        <v>223</v>
      </c>
      <c r="D34" s="2" t="s">
        <v>239</v>
      </c>
      <c r="E34" s="2" t="s">
        <v>162</v>
      </c>
      <c r="F34" s="2" t="s">
        <v>93</v>
      </c>
      <c r="G34" s="3"/>
      <c r="H34">
        <f>VLOOKUP($A34,'Vysledky Kontrol'!$B:$L,2,FALSE)</f>
        <v>10</v>
      </c>
      <c r="I34">
        <f>VLOOKUP($A34,'Vysledky Kontrol'!$B:$L,3,FALSE)</f>
        <v>40</v>
      </c>
      <c r="J34">
        <f>VLOOKUP($A34,'Vysledky Kontrol'!$B:$L,4,FALSE)</f>
        <v>60</v>
      </c>
      <c r="K34">
        <f>VLOOKUP($A34,'Vysledky Kontrol'!$B:$L,5,FALSE)</f>
        <v>30</v>
      </c>
      <c r="L34">
        <f>VLOOKUP($A34,'Vysledky Kontrol'!$B:$L,6,FALSE)</f>
        <v>30</v>
      </c>
      <c r="M34">
        <f>VLOOKUP($A34,'Vysledky Kontrol'!$B:$L,7,FALSE)</f>
        <v>20</v>
      </c>
      <c r="N34">
        <f>VLOOKUP($A34,'Vysledky Kontrol'!$B:$L,8,FALSE)</f>
        <v>10</v>
      </c>
      <c r="O34">
        <f>VLOOKUP($A34,'Vysledky Kontrol'!$B:$L,9,FALSE)</f>
        <v>30</v>
      </c>
      <c r="P34">
        <f>VLOOKUP($A34,'Vysledky Kontrol'!$B:$L,10,FALSE)</f>
        <v>30</v>
      </c>
      <c r="Q34">
        <f>VLOOKUP($A34,'Vysledky Kontrol'!$B:$L,11,FALSE)</f>
        <v>10</v>
      </c>
      <c r="R34" s="13">
        <f t="shared" si="2"/>
        <v>270</v>
      </c>
      <c r="S34" s="19">
        <f>VLOOKUP($A34,'VysledkyCas Deti'!$A:$L,COLUMN('VysledkyCas Deti'!K54),FALSE)</f>
        <v>6.1458333333333337E-2</v>
      </c>
      <c r="T34" s="20">
        <f>VLOOKUP($A34,'VysledkyCas Deti'!$A:$L,COLUMN('VysledkyCas Deti'!L54),FALSE)</f>
        <v>0</v>
      </c>
      <c r="U34" s="20">
        <f t="shared" si="3"/>
        <v>270</v>
      </c>
      <c r="V34">
        <v>7</v>
      </c>
    </row>
    <row r="35" spans="1:22" x14ac:dyDescent="0.25">
      <c r="A35" s="10">
        <v>313</v>
      </c>
      <c r="B35" s="5" t="s">
        <v>120</v>
      </c>
      <c r="C35" s="5" t="s">
        <v>121</v>
      </c>
      <c r="D35" s="5" t="s">
        <v>122</v>
      </c>
      <c r="E35" s="5" t="s">
        <v>123</v>
      </c>
      <c r="F35" s="5" t="s">
        <v>93</v>
      </c>
      <c r="G35" s="5"/>
      <c r="H35">
        <f>VLOOKUP($A35,'Vysledky Kontrol'!$B:$L,2,FALSE)</f>
        <v>10</v>
      </c>
      <c r="I35">
        <f>VLOOKUP($A35,'Vysledky Kontrol'!$B:$L,3,FALSE)</f>
        <v>40</v>
      </c>
      <c r="J35">
        <f>VLOOKUP($A35,'Vysledky Kontrol'!$B:$L,4,FALSE)</f>
        <v>60</v>
      </c>
      <c r="K35">
        <f>VLOOKUP($A35,'Vysledky Kontrol'!$B:$L,5,FALSE)</f>
        <v>30</v>
      </c>
      <c r="L35">
        <f>VLOOKUP($A35,'Vysledky Kontrol'!$B:$L,6,FALSE)</f>
        <v>30</v>
      </c>
      <c r="M35">
        <f>VLOOKUP($A35,'Vysledky Kontrol'!$B:$L,7,FALSE)</f>
        <v>20</v>
      </c>
      <c r="N35">
        <f>VLOOKUP($A35,'Vysledky Kontrol'!$B:$L,8,FALSE)</f>
        <v>10</v>
      </c>
      <c r="O35">
        <f>VLOOKUP($A35,'Vysledky Kontrol'!$B:$L,9,FALSE)</f>
        <v>30</v>
      </c>
      <c r="P35">
        <f>VLOOKUP($A35,'Vysledky Kontrol'!$B:$L,10,FALSE)</f>
        <v>30</v>
      </c>
      <c r="Q35">
        <f>VLOOKUP($A35,'Vysledky Kontrol'!$B:$L,11,FALSE)</f>
        <v>0</v>
      </c>
      <c r="R35" s="13">
        <f t="shared" si="2"/>
        <v>260</v>
      </c>
      <c r="S35" s="19">
        <f>VLOOKUP($A35,'VysledkyCas Deti'!$A:$L,COLUMN('VysledkyCas Deti'!K15),FALSE)</f>
        <v>5.2696759259259318E-2</v>
      </c>
      <c r="T35" s="20">
        <f>VLOOKUP($A35,'VysledkyCas Deti'!$A:$L,COLUMN('VysledkyCas Deti'!L15),FALSE)</f>
        <v>0</v>
      </c>
      <c r="U35" s="20">
        <f t="shared" si="3"/>
        <v>260</v>
      </c>
      <c r="V35">
        <v>8</v>
      </c>
    </row>
    <row r="36" spans="1:22" x14ac:dyDescent="0.25">
      <c r="A36" s="10">
        <v>312</v>
      </c>
      <c r="B36" s="5" t="s">
        <v>114</v>
      </c>
      <c r="C36" s="5" t="s">
        <v>118</v>
      </c>
      <c r="D36" s="5" t="s">
        <v>114</v>
      </c>
      <c r="E36" s="5" t="s">
        <v>119</v>
      </c>
      <c r="F36" s="5" t="s">
        <v>93</v>
      </c>
      <c r="G36" s="5"/>
      <c r="H36">
        <v>10</v>
      </c>
      <c r="I36">
        <v>40</v>
      </c>
      <c r="J36">
        <v>60</v>
      </c>
      <c r="K36">
        <v>30</v>
      </c>
      <c r="L36">
        <v>30</v>
      </c>
      <c r="M36">
        <v>20</v>
      </c>
      <c r="N36">
        <v>10</v>
      </c>
      <c r="O36">
        <v>30</v>
      </c>
      <c r="P36">
        <v>30</v>
      </c>
      <c r="Q36">
        <v>0</v>
      </c>
      <c r="R36" s="13">
        <f t="shared" si="2"/>
        <v>260</v>
      </c>
      <c r="S36" s="19">
        <f>VLOOKUP($A36,'VysledkyCas Deti'!$A:$L,COLUMN('VysledkyCas Deti'!K14),FALSE)</f>
        <v>5.2754629629629679E-2</v>
      </c>
      <c r="T36" s="20">
        <f>VLOOKUP($A36,'VysledkyCas Deti'!$A:$L,COLUMN('VysledkyCas Deti'!L14),FALSE)</f>
        <v>0</v>
      </c>
      <c r="U36" s="20">
        <f t="shared" si="3"/>
        <v>260</v>
      </c>
      <c r="V36">
        <v>9</v>
      </c>
    </row>
    <row r="37" spans="1:22" x14ac:dyDescent="0.25">
      <c r="A37" s="8">
        <v>326</v>
      </c>
      <c r="B37" s="2" t="s">
        <v>163</v>
      </c>
      <c r="C37" s="2" t="s">
        <v>164</v>
      </c>
      <c r="D37" s="2" t="s">
        <v>163</v>
      </c>
      <c r="E37" s="2" t="s">
        <v>84</v>
      </c>
      <c r="F37" s="2" t="s">
        <v>93</v>
      </c>
      <c r="G37" s="2" t="s">
        <v>165</v>
      </c>
      <c r="H37">
        <f>VLOOKUP($A37,'Vysledky Kontrol'!$B:$L,2,FALSE)</f>
        <v>10</v>
      </c>
      <c r="I37">
        <f>VLOOKUP($A37,'Vysledky Kontrol'!$B:$L,3,FALSE)</f>
        <v>40</v>
      </c>
      <c r="J37">
        <f>VLOOKUP($A37,'Vysledky Kontrol'!$B:$L,4,FALSE)</f>
        <v>60</v>
      </c>
      <c r="K37">
        <f>VLOOKUP($A37,'Vysledky Kontrol'!$B:$L,5,FALSE)</f>
        <v>30</v>
      </c>
      <c r="L37">
        <f>VLOOKUP($A37,'Vysledky Kontrol'!$B:$L,6,FALSE)</f>
        <v>30</v>
      </c>
      <c r="M37">
        <f>VLOOKUP($A37,'Vysledky Kontrol'!$B:$L,7,FALSE)</f>
        <v>20</v>
      </c>
      <c r="N37">
        <f>VLOOKUP($A37,'Vysledky Kontrol'!$B:$L,8,FALSE)</f>
        <v>10</v>
      </c>
      <c r="O37">
        <f>VLOOKUP($A37,'Vysledky Kontrol'!$B:$L,9,FALSE)</f>
        <v>30</v>
      </c>
      <c r="P37">
        <f>VLOOKUP($A37,'Vysledky Kontrol'!$B:$L,10,FALSE)</f>
        <v>30</v>
      </c>
      <c r="Q37">
        <f>VLOOKUP($A37,'Vysledky Kontrol'!$B:$L,11,FALSE)</f>
        <v>0</v>
      </c>
      <c r="R37" s="13">
        <f t="shared" si="2"/>
        <v>260</v>
      </c>
      <c r="S37" s="19">
        <f>VLOOKUP($A37,'VysledkyCas Deti'!$A:$L,COLUMN('VysledkyCas Deti'!K28),FALSE)</f>
        <v>5.7326388888888941E-2</v>
      </c>
      <c r="T37" s="20">
        <f>VLOOKUP($A37,'VysledkyCas Deti'!$A:$L,COLUMN('VysledkyCas Deti'!L28),FALSE)</f>
        <v>0</v>
      </c>
      <c r="U37" s="20">
        <f t="shared" si="3"/>
        <v>260</v>
      </c>
      <c r="V37">
        <v>10</v>
      </c>
    </row>
    <row r="38" spans="1:22" x14ac:dyDescent="0.25">
      <c r="A38" s="8">
        <v>322</v>
      </c>
      <c r="B38" s="2" t="s">
        <v>150</v>
      </c>
      <c r="C38" s="2" t="s">
        <v>151</v>
      </c>
      <c r="D38" s="2" t="s">
        <v>150</v>
      </c>
      <c r="E38" s="2" t="s">
        <v>106</v>
      </c>
      <c r="F38" s="2" t="s">
        <v>93</v>
      </c>
      <c r="G38" s="2" t="s">
        <v>152</v>
      </c>
      <c r="H38">
        <f>VLOOKUP($A38,'Vysledky Kontrol'!$B:$L,2,FALSE)</f>
        <v>10</v>
      </c>
      <c r="I38">
        <f>VLOOKUP($A38,'Vysledky Kontrol'!$B:$L,3,FALSE)</f>
        <v>40</v>
      </c>
      <c r="J38">
        <f>VLOOKUP($A38,'Vysledky Kontrol'!$B:$L,4,FALSE)</f>
        <v>60</v>
      </c>
      <c r="K38">
        <f>VLOOKUP($A38,'Vysledky Kontrol'!$B:$L,5,FALSE)</f>
        <v>30</v>
      </c>
      <c r="L38">
        <f>VLOOKUP($A38,'Vysledky Kontrol'!$B:$L,6,FALSE)</f>
        <v>30</v>
      </c>
      <c r="M38">
        <f>VLOOKUP($A38,'Vysledky Kontrol'!$B:$L,7,FALSE)</f>
        <v>20</v>
      </c>
      <c r="N38">
        <f>VLOOKUP($A38,'Vysledky Kontrol'!$B:$L,8,FALSE)</f>
        <v>0</v>
      </c>
      <c r="O38">
        <f>VLOOKUP($A38,'Vysledky Kontrol'!$B:$L,9,FALSE)</f>
        <v>30</v>
      </c>
      <c r="P38">
        <f>VLOOKUP($A38,'Vysledky Kontrol'!$B:$L,10,FALSE)</f>
        <v>30</v>
      </c>
      <c r="Q38">
        <f>VLOOKUP($A38,'Vysledky Kontrol'!$B:$L,11,FALSE)</f>
        <v>10</v>
      </c>
      <c r="R38" s="13">
        <f t="shared" si="2"/>
        <v>260</v>
      </c>
      <c r="S38" s="19">
        <f>VLOOKUP($A38,'VysledkyCas Deti'!$A:$L,COLUMN('VysledkyCas Deti'!K24),FALSE)</f>
        <v>5.8935185185185229E-2</v>
      </c>
      <c r="T38" s="20">
        <f>VLOOKUP($A38,'VysledkyCas Deti'!$A:$L,COLUMN('VysledkyCas Deti'!L24),FALSE)</f>
        <v>0</v>
      </c>
      <c r="U38" s="20">
        <f t="shared" si="3"/>
        <v>260</v>
      </c>
      <c r="V38">
        <v>11</v>
      </c>
    </row>
    <row r="39" spans="1:22" x14ac:dyDescent="0.25">
      <c r="A39" s="8">
        <v>306</v>
      </c>
      <c r="B39" s="2" t="s">
        <v>95</v>
      </c>
      <c r="C39" s="2" t="s">
        <v>97</v>
      </c>
      <c r="D39" s="2" t="s">
        <v>95</v>
      </c>
      <c r="E39" s="2" t="s">
        <v>97</v>
      </c>
      <c r="F39" s="2" t="s">
        <v>93</v>
      </c>
      <c r="G39" s="2" t="s">
        <v>99</v>
      </c>
      <c r="H39">
        <f>VLOOKUP($A39,'Vysledky Kontrol'!$B:$L,2,FALSE)</f>
        <v>10</v>
      </c>
      <c r="I39">
        <f>VLOOKUP($A39,'Vysledky Kontrol'!$B:$L,3,FALSE)</f>
        <v>0</v>
      </c>
      <c r="J39">
        <f>VLOOKUP($A39,'Vysledky Kontrol'!$B:$L,4,FALSE)</f>
        <v>60</v>
      </c>
      <c r="K39">
        <f>VLOOKUP($A39,'Vysledky Kontrol'!$B:$L,5,FALSE)</f>
        <v>30</v>
      </c>
      <c r="L39">
        <f>VLOOKUP($A39,'Vysledky Kontrol'!$B:$L,6,FALSE)</f>
        <v>30</v>
      </c>
      <c r="M39">
        <f>VLOOKUP($A39,'Vysledky Kontrol'!$B:$L,7,FALSE)</f>
        <v>20</v>
      </c>
      <c r="N39">
        <f>VLOOKUP($A39,'Vysledky Kontrol'!$B:$L,8,FALSE)</f>
        <v>10</v>
      </c>
      <c r="O39">
        <f>VLOOKUP($A39,'Vysledky Kontrol'!$B:$L,9,FALSE)</f>
        <v>30</v>
      </c>
      <c r="P39">
        <f>VLOOKUP($A39,'Vysledky Kontrol'!$B:$L,10,FALSE)</f>
        <v>30</v>
      </c>
      <c r="Q39">
        <f>VLOOKUP($A39,'Vysledky Kontrol'!$B:$L,11,FALSE)</f>
        <v>10</v>
      </c>
      <c r="R39" s="13">
        <f t="shared" si="2"/>
        <v>230</v>
      </c>
      <c r="S39" s="19">
        <f>VLOOKUP($A39,'VysledkyCas Deti'!$A:$L,COLUMN('VysledkyCas Deti'!K8),FALSE)</f>
        <v>4.9097222222222264E-2</v>
      </c>
      <c r="T39" s="20">
        <f>VLOOKUP($A39,'VysledkyCas Deti'!$A:$L,COLUMN('VysledkyCas Deti'!L8),FALSE)</f>
        <v>0</v>
      </c>
      <c r="U39" s="20">
        <f t="shared" si="3"/>
        <v>230</v>
      </c>
      <c r="V39">
        <v>12</v>
      </c>
    </row>
    <row r="40" spans="1:22" x14ac:dyDescent="0.25">
      <c r="A40" s="8">
        <v>304</v>
      </c>
      <c r="B40" s="2" t="s">
        <v>90</v>
      </c>
      <c r="C40" s="2" t="s">
        <v>91</v>
      </c>
      <c r="D40" s="2" t="s">
        <v>90</v>
      </c>
      <c r="E40" s="2" t="s">
        <v>92</v>
      </c>
      <c r="F40" s="2" t="s">
        <v>93</v>
      </c>
      <c r="G40" s="2" t="s">
        <v>94</v>
      </c>
      <c r="H40">
        <f>VLOOKUP($A40,'Vysledky Kontrol'!$B:$L,2,FALSE)</f>
        <v>10</v>
      </c>
      <c r="I40">
        <f>VLOOKUP($A40,'Vysledky Kontrol'!$B:$L,3,FALSE)</f>
        <v>0</v>
      </c>
      <c r="J40">
        <f>VLOOKUP($A40,'Vysledky Kontrol'!$B:$L,4,FALSE)</f>
        <v>60</v>
      </c>
      <c r="K40">
        <f>VLOOKUP($A40,'Vysledky Kontrol'!$B:$L,5,FALSE)</f>
        <v>30</v>
      </c>
      <c r="L40">
        <f>VLOOKUP($A40,'Vysledky Kontrol'!$B:$L,6,FALSE)</f>
        <v>30</v>
      </c>
      <c r="M40">
        <f>VLOOKUP($A40,'Vysledky Kontrol'!$B:$L,7,FALSE)</f>
        <v>20</v>
      </c>
      <c r="N40">
        <f>VLOOKUP($A40,'Vysledky Kontrol'!$B:$L,8,FALSE)</f>
        <v>10</v>
      </c>
      <c r="O40">
        <f>VLOOKUP($A40,'Vysledky Kontrol'!$B:$L,9,FALSE)</f>
        <v>30</v>
      </c>
      <c r="P40">
        <f>VLOOKUP($A40,'Vysledky Kontrol'!$B:$L,10,FALSE)</f>
        <v>30</v>
      </c>
      <c r="Q40">
        <f>VLOOKUP($A40,'Vysledky Kontrol'!$B:$L,11,FALSE)</f>
        <v>10</v>
      </c>
      <c r="R40" s="13">
        <f t="shared" si="2"/>
        <v>230</v>
      </c>
      <c r="S40" s="19">
        <f>VLOOKUP($A40,'VysledkyCas Deti'!$A:$L,COLUMN('VysledkyCas Deti'!K6),FALSE)</f>
        <v>5.01041666666667E-2</v>
      </c>
      <c r="T40" s="20">
        <f>VLOOKUP($A40,'VysledkyCas Deti'!$A:$L,COLUMN('VysledkyCas Deti'!L6),FALSE)</f>
        <v>0</v>
      </c>
      <c r="U40" s="20">
        <f t="shared" si="3"/>
        <v>230</v>
      </c>
      <c r="V40">
        <v>13</v>
      </c>
    </row>
    <row r="41" spans="1:22" x14ac:dyDescent="0.25">
      <c r="A41" s="8">
        <v>327</v>
      </c>
      <c r="B41" s="2" t="s">
        <v>166</v>
      </c>
      <c r="C41" s="2" t="s">
        <v>167</v>
      </c>
      <c r="D41" s="2" t="s">
        <v>168</v>
      </c>
      <c r="E41" s="2" t="s">
        <v>169</v>
      </c>
      <c r="F41" s="2" t="s">
        <v>93</v>
      </c>
      <c r="G41" s="2" t="s">
        <v>165</v>
      </c>
      <c r="H41">
        <f>VLOOKUP($A41,'Vysledky Kontrol'!$B:$L,2,FALSE)</f>
        <v>10</v>
      </c>
      <c r="I41">
        <f>VLOOKUP($A41,'Vysledky Kontrol'!$B:$L,3,FALSE)</f>
        <v>0</v>
      </c>
      <c r="J41">
        <f>VLOOKUP($A41,'Vysledky Kontrol'!$B:$L,4,FALSE)</f>
        <v>60</v>
      </c>
      <c r="K41">
        <f>VLOOKUP($A41,'Vysledky Kontrol'!$B:$L,5,FALSE)</f>
        <v>30</v>
      </c>
      <c r="L41">
        <f>VLOOKUP($A41,'Vysledky Kontrol'!$B:$L,6,FALSE)</f>
        <v>30</v>
      </c>
      <c r="M41">
        <f>VLOOKUP($A41,'Vysledky Kontrol'!$B:$L,7,FALSE)</f>
        <v>20</v>
      </c>
      <c r="N41">
        <f>VLOOKUP($A41,'Vysledky Kontrol'!$B:$L,8,FALSE)</f>
        <v>10</v>
      </c>
      <c r="O41">
        <f>VLOOKUP($A41,'Vysledky Kontrol'!$B:$L,9,FALSE)</f>
        <v>30</v>
      </c>
      <c r="P41">
        <f>VLOOKUP($A41,'Vysledky Kontrol'!$B:$L,10,FALSE)</f>
        <v>30</v>
      </c>
      <c r="Q41">
        <f>VLOOKUP($A41,'Vysledky Kontrol'!$B:$L,11,FALSE)</f>
        <v>10</v>
      </c>
      <c r="R41" s="13">
        <f t="shared" si="2"/>
        <v>230</v>
      </c>
      <c r="S41" s="19">
        <f>VLOOKUP($A41,'VysledkyCas Deti'!$A:$L,COLUMN('VysledkyCas Deti'!K29),FALSE)</f>
        <v>5.3981481481481519E-2</v>
      </c>
      <c r="T41" s="20">
        <f>VLOOKUP($A41,'VysledkyCas Deti'!$A:$L,COLUMN('VysledkyCas Deti'!L29),FALSE)</f>
        <v>0</v>
      </c>
      <c r="U41" s="20">
        <f t="shared" si="3"/>
        <v>230</v>
      </c>
      <c r="V41">
        <v>14</v>
      </c>
    </row>
    <row r="42" spans="1:22" x14ac:dyDescent="0.25">
      <c r="A42" s="8">
        <v>342</v>
      </c>
      <c r="B42" s="2" t="s">
        <v>210</v>
      </c>
      <c r="C42" s="2" t="s">
        <v>101</v>
      </c>
      <c r="D42" s="4" t="s">
        <v>211</v>
      </c>
      <c r="E42" s="4" t="s">
        <v>212</v>
      </c>
      <c r="F42" s="2" t="s">
        <v>93</v>
      </c>
      <c r="G42" s="2" t="s">
        <v>213</v>
      </c>
      <c r="H42">
        <f>VLOOKUP($A42,'Vysledky Kontrol'!$B:$L,2,FALSE)</f>
        <v>10</v>
      </c>
      <c r="I42">
        <f>VLOOKUP($A42,'Vysledky Kontrol'!$B:$L,3,FALSE)</f>
        <v>0</v>
      </c>
      <c r="J42">
        <f>VLOOKUP($A42,'Vysledky Kontrol'!$B:$L,4,FALSE)</f>
        <v>60</v>
      </c>
      <c r="K42">
        <f>VLOOKUP($A42,'Vysledky Kontrol'!$B:$L,5,FALSE)</f>
        <v>30</v>
      </c>
      <c r="L42">
        <f>VLOOKUP($A42,'Vysledky Kontrol'!$B:$L,6,FALSE)</f>
        <v>30</v>
      </c>
      <c r="M42">
        <f>VLOOKUP($A42,'Vysledky Kontrol'!$B:$L,7,FALSE)</f>
        <v>20</v>
      </c>
      <c r="N42">
        <f>VLOOKUP($A42,'Vysledky Kontrol'!$B:$L,8,FALSE)</f>
        <v>10</v>
      </c>
      <c r="O42">
        <f>VLOOKUP($A42,'Vysledky Kontrol'!$B:$L,9,FALSE)</f>
        <v>30</v>
      </c>
      <c r="P42">
        <f>VLOOKUP($A42,'Vysledky Kontrol'!$B:$L,10,FALSE)</f>
        <v>30</v>
      </c>
      <c r="Q42">
        <f>VLOOKUP($A42,'Vysledky Kontrol'!$B:$L,11,FALSE)</f>
        <v>10</v>
      </c>
      <c r="R42" s="13">
        <f t="shared" si="2"/>
        <v>230</v>
      </c>
      <c r="S42" s="19">
        <f>VLOOKUP($A42,'VysledkyCas Deti'!$A:$L,COLUMN('VysledkyCas Deti'!K44),FALSE)</f>
        <v>5.5324074074074081E-2</v>
      </c>
      <c r="T42" s="20">
        <f>VLOOKUP($A42,'VysledkyCas Deti'!$A:$L,COLUMN('VysledkyCas Deti'!L44),FALSE)</f>
        <v>0</v>
      </c>
      <c r="U42" s="20">
        <f t="shared" si="3"/>
        <v>230</v>
      </c>
      <c r="V42">
        <v>15</v>
      </c>
    </row>
    <row r="43" spans="1:22" x14ac:dyDescent="0.25">
      <c r="A43" s="8">
        <v>357</v>
      </c>
      <c r="B43" s="2" t="s">
        <v>252</v>
      </c>
      <c r="C43" s="2" t="s">
        <v>109</v>
      </c>
      <c r="D43" s="2" t="s">
        <v>252</v>
      </c>
      <c r="E43" s="2" t="s">
        <v>253</v>
      </c>
      <c r="F43" s="2" t="s">
        <v>93</v>
      </c>
      <c r="G43" s="3"/>
      <c r="H43">
        <f>VLOOKUP($A43,'Vysledky Kontrol'!$B:$L,2,FALSE)</f>
        <v>10</v>
      </c>
      <c r="I43">
        <f>VLOOKUP($A43,'Vysledky Kontrol'!$B:$L,3,FALSE)</f>
        <v>0</v>
      </c>
      <c r="J43">
        <f>VLOOKUP($A43,'Vysledky Kontrol'!$B:$L,4,FALSE)</f>
        <v>60</v>
      </c>
      <c r="K43">
        <f>VLOOKUP($A43,'Vysledky Kontrol'!$B:$L,5,FALSE)</f>
        <v>30</v>
      </c>
      <c r="L43">
        <f>VLOOKUP($A43,'Vysledky Kontrol'!$B:$L,6,FALSE)</f>
        <v>30</v>
      </c>
      <c r="M43">
        <f>VLOOKUP($A43,'Vysledky Kontrol'!$B:$L,7,FALSE)</f>
        <v>20</v>
      </c>
      <c r="N43">
        <f>VLOOKUP($A43,'Vysledky Kontrol'!$B:$L,8,FALSE)</f>
        <v>10</v>
      </c>
      <c r="O43">
        <f>VLOOKUP($A43,'Vysledky Kontrol'!$B:$L,9,FALSE)</f>
        <v>30</v>
      </c>
      <c r="P43">
        <f>VLOOKUP($A43,'Vysledky Kontrol'!$B:$L,10,FALSE)</f>
        <v>30</v>
      </c>
      <c r="Q43">
        <f>VLOOKUP($A43,'Vysledky Kontrol'!$B:$L,11,FALSE)</f>
        <v>10</v>
      </c>
      <c r="R43" s="13">
        <f t="shared" si="2"/>
        <v>230</v>
      </c>
      <c r="S43" s="19">
        <f>VLOOKUP($A43,'VysledkyCas Deti'!$A:$L,COLUMN('VysledkyCas Deti'!K59),FALSE)</f>
        <v>6.1793981481481519E-2</v>
      </c>
      <c r="T43" s="20">
        <f>VLOOKUP($A43,'VysledkyCas Deti'!$A:$L,COLUMN('VysledkyCas Deti'!L59),FALSE)</f>
        <v>0</v>
      </c>
      <c r="U43" s="20">
        <f t="shared" si="3"/>
        <v>230</v>
      </c>
      <c r="V43">
        <v>16</v>
      </c>
    </row>
    <row r="44" spans="1:22" x14ac:dyDescent="0.25">
      <c r="A44" s="8">
        <v>328</v>
      </c>
      <c r="B44" s="2" t="s">
        <v>170</v>
      </c>
      <c r="C44" s="2" t="s">
        <v>105</v>
      </c>
      <c r="D44" s="2" t="s">
        <v>171</v>
      </c>
      <c r="E44" s="2" t="s">
        <v>103</v>
      </c>
      <c r="F44" s="2" t="s">
        <v>93</v>
      </c>
      <c r="G44" s="2" t="s">
        <v>172</v>
      </c>
      <c r="H44">
        <f>VLOOKUP($A44,'Vysledky Kontrol'!$B:$L,2,FALSE)</f>
        <v>10</v>
      </c>
      <c r="I44">
        <f>VLOOKUP($A44,'Vysledky Kontrol'!$B:$L,3,FALSE)</f>
        <v>40</v>
      </c>
      <c r="J44">
        <f>VLOOKUP($A44,'Vysledky Kontrol'!$B:$L,4,FALSE)</f>
        <v>60</v>
      </c>
      <c r="K44">
        <f>VLOOKUP($A44,'Vysledky Kontrol'!$B:$L,5,FALSE)</f>
        <v>30</v>
      </c>
      <c r="L44">
        <f>VLOOKUP($A44,'Vysledky Kontrol'!$B:$L,6,FALSE)</f>
        <v>30</v>
      </c>
      <c r="M44">
        <f>VLOOKUP($A44,'Vysledky Kontrol'!$B:$L,7,FALSE)</f>
        <v>20</v>
      </c>
      <c r="N44">
        <f>VLOOKUP($A44,'Vysledky Kontrol'!$B:$L,8,FALSE)</f>
        <v>10</v>
      </c>
      <c r="O44">
        <f>VLOOKUP($A44,'Vysledky Kontrol'!$B:$L,9,FALSE)</f>
        <v>30</v>
      </c>
      <c r="P44">
        <f>VLOOKUP($A44,'Vysledky Kontrol'!$B:$L,10,FALSE)</f>
        <v>30</v>
      </c>
      <c r="Q44">
        <f>VLOOKUP($A44,'Vysledky Kontrol'!$B:$L,11,FALSE)</f>
        <v>0</v>
      </c>
      <c r="R44" s="13">
        <f t="shared" si="2"/>
        <v>260</v>
      </c>
      <c r="S44" s="19">
        <f>VLOOKUP($A44,'VysledkyCas Deti'!$A:$L,COLUMN('VysledkyCas Deti'!K30),FALSE)</f>
        <v>6.4826388888888864E-2</v>
      </c>
      <c r="T44" s="20">
        <f>VLOOKUP($A44,'VysledkyCas Deti'!$A:$L,COLUMN('VysledkyCas Deti'!L30),FALSE)</f>
        <v>40</v>
      </c>
      <c r="U44" s="20">
        <f t="shared" si="3"/>
        <v>220</v>
      </c>
      <c r="V44">
        <v>17</v>
      </c>
    </row>
    <row r="45" spans="1:22" x14ac:dyDescent="0.25">
      <c r="A45" s="8">
        <v>344</v>
      </c>
      <c r="B45" s="2" t="s">
        <v>210</v>
      </c>
      <c r="C45" s="2" t="s">
        <v>217</v>
      </c>
      <c r="D45" s="2" t="s">
        <v>211</v>
      </c>
      <c r="E45" s="2" t="s">
        <v>218</v>
      </c>
      <c r="F45" s="2" t="s">
        <v>93</v>
      </c>
      <c r="G45" s="2" t="s">
        <v>219</v>
      </c>
      <c r="H45">
        <f>VLOOKUP($A45,'Vysledky Kontrol'!$B:$L,2,FALSE)</f>
        <v>10</v>
      </c>
      <c r="I45">
        <f>VLOOKUP($A45,'Vysledky Kontrol'!$B:$L,3,FALSE)</f>
        <v>40</v>
      </c>
      <c r="J45">
        <f>VLOOKUP($A45,'Vysledky Kontrol'!$B:$L,4,FALSE)</f>
        <v>0</v>
      </c>
      <c r="K45">
        <f>VLOOKUP($A45,'Vysledky Kontrol'!$B:$L,5,FALSE)</f>
        <v>30</v>
      </c>
      <c r="L45">
        <f>VLOOKUP($A45,'Vysledky Kontrol'!$B:$L,6,FALSE)</f>
        <v>30</v>
      </c>
      <c r="M45">
        <f>VLOOKUP($A45,'Vysledky Kontrol'!$B:$L,7,FALSE)</f>
        <v>20</v>
      </c>
      <c r="N45">
        <f>VLOOKUP($A45,'Vysledky Kontrol'!$B:$L,8,FALSE)</f>
        <v>10</v>
      </c>
      <c r="O45">
        <f>VLOOKUP($A45,'Vysledky Kontrol'!$B:$L,9,FALSE)</f>
        <v>30</v>
      </c>
      <c r="P45">
        <f>VLOOKUP($A45,'Vysledky Kontrol'!$B:$L,10,FALSE)</f>
        <v>30</v>
      </c>
      <c r="Q45">
        <f>VLOOKUP($A45,'Vysledky Kontrol'!$B:$L,11,FALSE)</f>
        <v>10</v>
      </c>
      <c r="R45" s="13">
        <f t="shared" si="2"/>
        <v>210</v>
      </c>
      <c r="S45" s="19">
        <f>VLOOKUP($A45,'VysledkyCas Deti'!$A:$L,COLUMN('VysledkyCas Deti'!K46),FALSE)</f>
        <v>5.6423611111111105E-2</v>
      </c>
      <c r="T45" s="20">
        <f>VLOOKUP($A45,'VysledkyCas Deti'!$A:$L,COLUMN('VysledkyCas Deti'!L46),FALSE)</f>
        <v>0</v>
      </c>
      <c r="U45" s="20">
        <f t="shared" si="3"/>
        <v>210</v>
      </c>
      <c r="V45">
        <v>18</v>
      </c>
    </row>
    <row r="46" spans="1:22" x14ac:dyDescent="0.25">
      <c r="A46" s="8">
        <v>314</v>
      </c>
      <c r="B46" s="2" t="s">
        <v>124</v>
      </c>
      <c r="C46" s="2" t="s">
        <v>125</v>
      </c>
      <c r="D46" s="2" t="s">
        <v>124</v>
      </c>
      <c r="E46" s="2" t="s">
        <v>126</v>
      </c>
      <c r="F46" s="2" t="s">
        <v>93</v>
      </c>
      <c r="G46" s="2" t="s">
        <v>127</v>
      </c>
      <c r="H46">
        <f>VLOOKUP($A46,'Vysledky Kontrol'!$B:$L,2,FALSE)</f>
        <v>10</v>
      </c>
      <c r="I46">
        <f>VLOOKUP($A46,'Vysledky Kontrol'!$B:$L,3,FALSE)</f>
        <v>0</v>
      </c>
      <c r="J46">
        <f>VLOOKUP($A46,'Vysledky Kontrol'!$B:$L,4,FALSE)</f>
        <v>60</v>
      </c>
      <c r="K46">
        <f>VLOOKUP($A46,'Vysledky Kontrol'!$B:$L,5,FALSE)</f>
        <v>30</v>
      </c>
      <c r="L46">
        <f>VLOOKUP($A46,'Vysledky Kontrol'!$B:$L,6,FALSE)</f>
        <v>30</v>
      </c>
      <c r="M46">
        <f>VLOOKUP($A46,'Vysledky Kontrol'!$B:$L,7,FALSE)</f>
        <v>20</v>
      </c>
      <c r="N46">
        <f>VLOOKUP($A46,'Vysledky Kontrol'!$B:$L,8,FALSE)</f>
        <v>0</v>
      </c>
      <c r="O46">
        <f>VLOOKUP($A46,'Vysledky Kontrol'!$B:$L,9,FALSE)</f>
        <v>30</v>
      </c>
      <c r="P46">
        <f>VLOOKUP($A46,'Vysledky Kontrol'!$B:$L,10,FALSE)</f>
        <v>30</v>
      </c>
      <c r="Q46">
        <f>VLOOKUP($A46,'Vysledky Kontrol'!$B:$L,11,FALSE)</f>
        <v>10</v>
      </c>
      <c r="R46" s="13">
        <f t="shared" si="2"/>
        <v>220</v>
      </c>
      <c r="S46" s="19">
        <f>VLOOKUP($A46,'VysledkyCas Deti'!$A:$L,COLUMN('VysledkyCas Deti'!K16),FALSE)</f>
        <v>6.2696759259259299E-2</v>
      </c>
      <c r="T46" s="20">
        <f>VLOOKUP($A46,'VysledkyCas Deti'!$A:$L,COLUMN('VysledkyCas Deti'!L16),FALSE)</f>
        <v>10</v>
      </c>
      <c r="U46" s="20">
        <f t="shared" si="3"/>
        <v>210</v>
      </c>
      <c r="V46">
        <v>19</v>
      </c>
    </row>
    <row r="47" spans="1:22" x14ac:dyDescent="0.25">
      <c r="A47" s="8">
        <v>343</v>
      </c>
      <c r="B47" s="2" t="s">
        <v>210</v>
      </c>
      <c r="C47" s="2" t="s">
        <v>214</v>
      </c>
      <c r="D47" s="4" t="s">
        <v>210</v>
      </c>
      <c r="E47" s="4" t="s">
        <v>215</v>
      </c>
      <c r="F47" s="2" t="s">
        <v>93</v>
      </c>
      <c r="G47" s="2" t="s">
        <v>216</v>
      </c>
      <c r="H47">
        <f>VLOOKUP($A47,'Vysledky Kontrol'!$B:$L,2,FALSE)</f>
        <v>10</v>
      </c>
      <c r="I47">
        <f>VLOOKUP($A47,'Vysledky Kontrol'!$B:$L,3,FALSE)</f>
        <v>0</v>
      </c>
      <c r="J47">
        <f>VLOOKUP($A47,'Vysledky Kontrol'!$B:$L,4,FALSE)</f>
        <v>60</v>
      </c>
      <c r="K47">
        <f>VLOOKUP($A47,'Vysledky Kontrol'!$B:$L,5,FALSE)</f>
        <v>30</v>
      </c>
      <c r="L47">
        <f>VLOOKUP($A47,'Vysledky Kontrol'!$B:$L,6,FALSE)</f>
        <v>30</v>
      </c>
      <c r="M47">
        <f>VLOOKUP($A47,'Vysledky Kontrol'!$B:$L,7,FALSE)</f>
        <v>0</v>
      </c>
      <c r="N47">
        <f>VLOOKUP($A47,'Vysledky Kontrol'!$B:$L,8,FALSE)</f>
        <v>0</v>
      </c>
      <c r="O47">
        <f>VLOOKUP($A47,'Vysledky Kontrol'!$B:$L,9,FALSE)</f>
        <v>30</v>
      </c>
      <c r="P47">
        <f>VLOOKUP($A47,'Vysledky Kontrol'!$B:$L,10,FALSE)</f>
        <v>30</v>
      </c>
      <c r="Q47">
        <f>VLOOKUP($A47,'Vysledky Kontrol'!$B:$L,11,FALSE)</f>
        <v>10</v>
      </c>
      <c r="R47" s="13">
        <f t="shared" si="2"/>
        <v>200</v>
      </c>
      <c r="S47" s="19">
        <f>VLOOKUP($A47,'VysledkyCas Deti'!$A:$L,COLUMN('VysledkyCas Deti'!K45),FALSE)</f>
        <v>5.5208333333333359E-2</v>
      </c>
      <c r="T47" s="20">
        <f>VLOOKUP($A47,'VysledkyCas Deti'!$A:$L,COLUMN('VysledkyCas Deti'!L45),FALSE)</f>
        <v>0</v>
      </c>
      <c r="U47" s="20">
        <f t="shared" si="3"/>
        <v>200</v>
      </c>
      <c r="V47">
        <v>20</v>
      </c>
    </row>
    <row r="48" spans="1:22" x14ac:dyDescent="0.25">
      <c r="A48" s="9">
        <v>345</v>
      </c>
      <c r="B48" s="2" t="s">
        <v>211</v>
      </c>
      <c r="C48" s="2" t="s">
        <v>162</v>
      </c>
      <c r="D48" s="2" t="s">
        <v>220</v>
      </c>
      <c r="E48" s="2" t="s">
        <v>221</v>
      </c>
      <c r="F48" s="2" t="s">
        <v>93</v>
      </c>
      <c r="G48" s="2" t="s">
        <v>222</v>
      </c>
      <c r="H48">
        <f>VLOOKUP($A48,'Vysledky Kontrol'!$B:$L,2,FALSE)</f>
        <v>10</v>
      </c>
      <c r="I48">
        <f>VLOOKUP($A48,'Vysledky Kontrol'!$B:$L,3,FALSE)</f>
        <v>0</v>
      </c>
      <c r="J48">
        <f>VLOOKUP($A48,'Vysledky Kontrol'!$B:$L,4,FALSE)</f>
        <v>60</v>
      </c>
      <c r="K48">
        <f>VLOOKUP($A48,'Vysledky Kontrol'!$B:$L,5,FALSE)</f>
        <v>30</v>
      </c>
      <c r="L48">
        <f>VLOOKUP($A48,'Vysledky Kontrol'!$B:$L,6,FALSE)</f>
        <v>30</v>
      </c>
      <c r="M48">
        <f>VLOOKUP($A48,'Vysledky Kontrol'!$B:$L,7,FALSE)</f>
        <v>0</v>
      </c>
      <c r="N48">
        <f>VLOOKUP($A48,'Vysledky Kontrol'!$B:$L,8,FALSE)</f>
        <v>0</v>
      </c>
      <c r="O48">
        <f>VLOOKUP($A48,'Vysledky Kontrol'!$B:$L,9,FALSE)</f>
        <v>30</v>
      </c>
      <c r="P48">
        <f>VLOOKUP($A48,'Vysledky Kontrol'!$B:$L,10,FALSE)</f>
        <v>30</v>
      </c>
      <c r="Q48">
        <f>VLOOKUP($A48,'Vysledky Kontrol'!$B:$L,11,FALSE)</f>
        <v>10</v>
      </c>
      <c r="R48" s="13">
        <f t="shared" si="2"/>
        <v>200</v>
      </c>
      <c r="S48" s="19">
        <f>VLOOKUP($A48,'VysledkyCas Deti'!$A:$L,COLUMN('VysledkyCas Deti'!K47),FALSE)</f>
        <v>5.5509259259259258E-2</v>
      </c>
      <c r="T48" s="20">
        <f>VLOOKUP($A48,'VysledkyCas Deti'!$A:$L,COLUMN('VysledkyCas Deti'!L47),FALSE)</f>
        <v>0</v>
      </c>
      <c r="U48" s="20">
        <f t="shared" si="3"/>
        <v>200</v>
      </c>
      <c r="V48">
        <v>21</v>
      </c>
    </row>
    <row r="49" spans="1:22" x14ac:dyDescent="0.25">
      <c r="A49" s="8">
        <v>334</v>
      </c>
      <c r="B49" s="2" t="s">
        <v>188</v>
      </c>
      <c r="C49" s="2" t="s">
        <v>139</v>
      </c>
      <c r="D49" s="2" t="s">
        <v>189</v>
      </c>
      <c r="E49" s="2" t="s">
        <v>129</v>
      </c>
      <c r="F49" s="2" t="s">
        <v>93</v>
      </c>
      <c r="G49" s="3"/>
      <c r="H49">
        <f>VLOOKUP($A49,'Vysledky Kontrol'!$B:$L,2,FALSE)</f>
        <v>10</v>
      </c>
      <c r="I49">
        <f>VLOOKUP($A49,'Vysledky Kontrol'!$B:$L,3,FALSE)</f>
        <v>40</v>
      </c>
      <c r="J49">
        <f>VLOOKUP($A49,'Vysledky Kontrol'!$B:$L,4,FALSE)</f>
        <v>60</v>
      </c>
      <c r="K49">
        <f>VLOOKUP($A49,'Vysledky Kontrol'!$B:$L,5,FALSE)</f>
        <v>0</v>
      </c>
      <c r="L49">
        <f>VLOOKUP($A49,'Vysledky Kontrol'!$B:$L,6,FALSE)</f>
        <v>0</v>
      </c>
      <c r="M49">
        <f>VLOOKUP($A49,'Vysledky Kontrol'!$B:$L,7,FALSE)</f>
        <v>20</v>
      </c>
      <c r="N49">
        <f>VLOOKUP($A49,'Vysledky Kontrol'!$B:$L,8,FALSE)</f>
        <v>10</v>
      </c>
      <c r="O49">
        <f>VLOOKUP($A49,'Vysledky Kontrol'!$B:$L,9,FALSE)</f>
        <v>30</v>
      </c>
      <c r="P49">
        <f>VLOOKUP($A49,'Vysledky Kontrol'!$B:$L,10,FALSE)</f>
        <v>30</v>
      </c>
      <c r="Q49">
        <f>VLOOKUP($A49,'Vysledky Kontrol'!$B:$L,11,FALSE)</f>
        <v>0</v>
      </c>
      <c r="R49" s="13">
        <f t="shared" si="2"/>
        <v>200</v>
      </c>
      <c r="S49" s="19">
        <f>VLOOKUP($A49,'VysledkyCas Deti'!$A:$L,COLUMN('VysledkyCas Deti'!K36),FALSE)</f>
        <v>5.5625000000000008E-2</v>
      </c>
      <c r="T49" s="20">
        <f>VLOOKUP($A49,'VysledkyCas Deti'!$A:$L,COLUMN('VysledkyCas Deti'!L36),FALSE)</f>
        <v>0</v>
      </c>
      <c r="U49" s="20">
        <f t="shared" si="3"/>
        <v>200</v>
      </c>
      <c r="V49">
        <v>22</v>
      </c>
    </row>
    <row r="50" spans="1:22" x14ac:dyDescent="0.25">
      <c r="A50" s="8">
        <v>335</v>
      </c>
      <c r="B50" s="2" t="s">
        <v>190</v>
      </c>
      <c r="C50" s="2" t="s">
        <v>176</v>
      </c>
      <c r="D50" s="2" t="s">
        <v>190</v>
      </c>
      <c r="E50" s="4" t="s">
        <v>191</v>
      </c>
      <c r="F50" s="2" t="s">
        <v>93</v>
      </c>
      <c r="G50" s="3"/>
      <c r="H50">
        <f>VLOOKUP($A50,'Vysledky Kontrol'!$B:$L,2,FALSE)</f>
        <v>10</v>
      </c>
      <c r="I50">
        <f>VLOOKUP($A50,'Vysledky Kontrol'!$B:$L,3,FALSE)</f>
        <v>40</v>
      </c>
      <c r="J50">
        <f>VLOOKUP($A50,'Vysledky Kontrol'!$B:$L,4,FALSE)</f>
        <v>60</v>
      </c>
      <c r="K50">
        <f>VLOOKUP($A50,'Vysledky Kontrol'!$B:$L,5,FALSE)</f>
        <v>0</v>
      </c>
      <c r="L50">
        <f>VLOOKUP($A50,'Vysledky Kontrol'!$B:$L,6,FALSE)</f>
        <v>0</v>
      </c>
      <c r="M50">
        <f>VLOOKUP($A50,'Vysledky Kontrol'!$B:$L,7,FALSE)</f>
        <v>20</v>
      </c>
      <c r="N50">
        <f>VLOOKUP($A50,'Vysledky Kontrol'!$B:$L,8,FALSE)</f>
        <v>10</v>
      </c>
      <c r="O50">
        <f>VLOOKUP($A50,'Vysledky Kontrol'!$B:$L,9,FALSE)</f>
        <v>30</v>
      </c>
      <c r="P50">
        <f>VLOOKUP($A50,'Vysledky Kontrol'!$B:$L,10,FALSE)</f>
        <v>30</v>
      </c>
      <c r="Q50">
        <f>VLOOKUP($A50,'Vysledky Kontrol'!$B:$L,11,FALSE)</f>
        <v>0</v>
      </c>
      <c r="R50" s="13">
        <f t="shared" si="2"/>
        <v>200</v>
      </c>
      <c r="S50" s="19">
        <f>VLOOKUP($A50,'VysledkyCas Deti'!$A:$L,COLUMN('VysledkyCas Deti'!K37),FALSE)</f>
        <v>5.5729166666666663E-2</v>
      </c>
      <c r="T50" s="20">
        <f>VLOOKUP($A50,'VysledkyCas Deti'!$A:$L,COLUMN('VysledkyCas Deti'!L37),FALSE)</f>
        <v>0</v>
      </c>
      <c r="U50" s="20">
        <f t="shared" si="3"/>
        <v>200</v>
      </c>
      <c r="V50">
        <v>23</v>
      </c>
    </row>
    <row r="51" spans="1:22" x14ac:dyDescent="0.25">
      <c r="A51" s="8">
        <v>354</v>
      </c>
      <c r="B51" s="2" t="s">
        <v>242</v>
      </c>
      <c r="C51" s="2" t="s">
        <v>243</v>
      </c>
      <c r="D51" s="2" t="s">
        <v>242</v>
      </c>
      <c r="E51" s="2" t="s">
        <v>191</v>
      </c>
      <c r="F51" s="2" t="s">
        <v>93</v>
      </c>
      <c r="G51" s="2" t="s">
        <v>244</v>
      </c>
      <c r="H51">
        <f>VLOOKUP($A51,'Vysledky Kontrol'!$B:$L,2,FALSE)</f>
        <v>10</v>
      </c>
      <c r="I51">
        <f>VLOOKUP($A51,'Vysledky Kontrol'!$B:$L,3,FALSE)</f>
        <v>0</v>
      </c>
      <c r="J51">
        <f>VLOOKUP($A51,'Vysledky Kontrol'!$B:$L,4,FALSE)</f>
        <v>60</v>
      </c>
      <c r="K51">
        <f>VLOOKUP($A51,'Vysledky Kontrol'!$B:$L,5,FALSE)</f>
        <v>0</v>
      </c>
      <c r="L51">
        <f>VLOOKUP($A51,'Vysledky Kontrol'!$B:$L,6,FALSE)</f>
        <v>30</v>
      </c>
      <c r="M51">
        <f>VLOOKUP($A51,'Vysledky Kontrol'!$B:$L,7,FALSE)</f>
        <v>20</v>
      </c>
      <c r="N51">
        <f>VLOOKUP($A51,'Vysledky Kontrol'!$B:$L,8,FALSE)</f>
        <v>10</v>
      </c>
      <c r="O51">
        <f>VLOOKUP($A51,'Vysledky Kontrol'!$B:$L,9,FALSE)</f>
        <v>30</v>
      </c>
      <c r="P51">
        <f>VLOOKUP($A51,'Vysledky Kontrol'!$B:$L,10,FALSE)</f>
        <v>30</v>
      </c>
      <c r="Q51">
        <f>VLOOKUP($A51,'Vysledky Kontrol'!$B:$L,11,FALSE)</f>
        <v>10</v>
      </c>
      <c r="R51" s="13">
        <f t="shared" si="2"/>
        <v>200</v>
      </c>
      <c r="S51" s="19">
        <f>VLOOKUP($A51,'VysledkyCas Deti'!$A:$L,COLUMN('VysledkyCas Deti'!K56),FALSE)</f>
        <v>5.5810185185185185E-2</v>
      </c>
      <c r="T51" s="20">
        <f>VLOOKUP($A51,'VysledkyCas Deti'!$A:$L,COLUMN('VysledkyCas Deti'!L56),FALSE)</f>
        <v>0</v>
      </c>
      <c r="U51" s="20">
        <f t="shared" si="3"/>
        <v>200</v>
      </c>
      <c r="V51">
        <v>24</v>
      </c>
    </row>
    <row r="52" spans="1:22" x14ac:dyDescent="0.25">
      <c r="A52" s="8">
        <v>309</v>
      </c>
      <c r="B52" s="2" t="s">
        <v>104</v>
      </c>
      <c r="C52" s="2" t="s">
        <v>84</v>
      </c>
      <c r="D52" s="2" t="s">
        <v>108</v>
      </c>
      <c r="E52" s="2" t="s">
        <v>109</v>
      </c>
      <c r="F52" s="2" t="s">
        <v>93</v>
      </c>
      <c r="G52" s="2" t="s">
        <v>110</v>
      </c>
      <c r="H52">
        <f>VLOOKUP($A52,'Vysledky Kontrol'!$B:$L,2,FALSE)</f>
        <v>10</v>
      </c>
      <c r="I52">
        <f>VLOOKUP($A52,'Vysledky Kontrol'!$B:$L,3,FALSE)</f>
        <v>0</v>
      </c>
      <c r="J52">
        <f>VLOOKUP($A52,'Vysledky Kontrol'!$B:$L,4,FALSE)</f>
        <v>60</v>
      </c>
      <c r="K52">
        <f>VLOOKUP($A52,'Vysledky Kontrol'!$B:$L,5,FALSE)</f>
        <v>30</v>
      </c>
      <c r="L52">
        <f>VLOOKUP($A52,'Vysledky Kontrol'!$B:$L,6,FALSE)</f>
        <v>30</v>
      </c>
      <c r="M52">
        <f>VLOOKUP($A52,'Vysledky Kontrol'!$B:$L,7,FALSE)</f>
        <v>0</v>
      </c>
      <c r="N52">
        <f>VLOOKUP($A52,'Vysledky Kontrol'!$B:$L,8,FALSE)</f>
        <v>10</v>
      </c>
      <c r="O52">
        <f>VLOOKUP($A52,'Vysledky Kontrol'!$B:$L,9,FALSE)</f>
        <v>30</v>
      </c>
      <c r="P52">
        <f>VLOOKUP($A52,'Vysledky Kontrol'!$B:$L,10,FALSE)</f>
        <v>0</v>
      </c>
      <c r="Q52">
        <f>VLOOKUP($A52,'Vysledky Kontrol'!$B:$L,11,FALSE)</f>
        <v>10</v>
      </c>
      <c r="R52" s="13">
        <f t="shared" si="2"/>
        <v>180</v>
      </c>
      <c r="S52" s="19">
        <f>VLOOKUP($A52,'VysledkyCas Deti'!$A:$L,COLUMN('VysledkyCas Deti'!K11),FALSE)</f>
        <v>5.4629629629629667E-2</v>
      </c>
      <c r="T52" s="20">
        <f>VLOOKUP($A52,'VysledkyCas Deti'!$A:$L,COLUMN('VysledkyCas Deti'!L11),FALSE)</f>
        <v>0</v>
      </c>
      <c r="U52" s="20">
        <f t="shared" si="3"/>
        <v>180</v>
      </c>
      <c r="V52">
        <v>25</v>
      </c>
    </row>
    <row r="53" spans="1:22" x14ac:dyDescent="0.25">
      <c r="A53" s="8">
        <v>308</v>
      </c>
      <c r="B53" s="2" t="s">
        <v>104</v>
      </c>
      <c r="C53" s="2" t="s">
        <v>105</v>
      </c>
      <c r="D53" s="2" t="s">
        <v>104</v>
      </c>
      <c r="E53" s="2" t="s">
        <v>106</v>
      </c>
      <c r="F53" s="2" t="s">
        <v>93</v>
      </c>
      <c r="G53" s="2" t="s">
        <v>107</v>
      </c>
      <c r="H53">
        <f>VLOOKUP($A53,'Vysledky Kontrol'!$B:$L,2,FALSE)</f>
        <v>10</v>
      </c>
      <c r="I53">
        <f>VLOOKUP($A53,'Vysledky Kontrol'!$B:$L,3,FALSE)</f>
        <v>0</v>
      </c>
      <c r="J53">
        <f>VLOOKUP($A53,'Vysledky Kontrol'!$B:$L,4,FALSE)</f>
        <v>60</v>
      </c>
      <c r="K53">
        <f>VLOOKUP($A53,'Vysledky Kontrol'!$B:$L,5,FALSE)</f>
        <v>30</v>
      </c>
      <c r="L53">
        <f>VLOOKUP($A53,'Vysledky Kontrol'!$B:$L,6,FALSE)</f>
        <v>30</v>
      </c>
      <c r="M53">
        <f>VLOOKUP($A53,'Vysledky Kontrol'!$B:$L,7,FALSE)</f>
        <v>0</v>
      </c>
      <c r="N53">
        <f>VLOOKUP($A53,'Vysledky Kontrol'!$B:$L,8,FALSE)</f>
        <v>10</v>
      </c>
      <c r="O53">
        <f>VLOOKUP($A53,'Vysledky Kontrol'!$B:$L,9,FALSE)</f>
        <v>30</v>
      </c>
      <c r="P53">
        <f>VLOOKUP($A53,'Vysledky Kontrol'!$B:$L,10,FALSE)</f>
        <v>0</v>
      </c>
      <c r="Q53">
        <f>VLOOKUP($A53,'Vysledky Kontrol'!$B:$L,11,FALSE)</f>
        <v>10</v>
      </c>
      <c r="R53" s="13">
        <f t="shared" si="2"/>
        <v>180</v>
      </c>
      <c r="S53" s="19">
        <f>VLOOKUP($A53,'VysledkyCas Deti'!$A:$L,COLUMN('VysledkyCas Deti'!K10),FALSE)</f>
        <v>5.5150462962962998E-2</v>
      </c>
      <c r="T53" s="20">
        <f>VLOOKUP($A53,'VysledkyCas Deti'!$A:$L,COLUMN('VysledkyCas Deti'!L10),FALSE)</f>
        <v>0</v>
      </c>
      <c r="U53" s="20">
        <f t="shared" si="3"/>
        <v>180</v>
      </c>
      <c r="V53">
        <v>26</v>
      </c>
    </row>
    <row r="54" spans="1:22" x14ac:dyDescent="0.25">
      <c r="A54" s="8">
        <v>346</v>
      </c>
      <c r="B54" s="2" t="s">
        <v>223</v>
      </c>
      <c r="C54" s="2" t="s">
        <v>224</v>
      </c>
      <c r="D54" s="2" t="s">
        <v>223</v>
      </c>
      <c r="E54" s="2" t="s">
        <v>112</v>
      </c>
      <c r="F54" s="2" t="s">
        <v>93</v>
      </c>
      <c r="G54" s="3"/>
      <c r="H54">
        <f>VLOOKUP($A54,'Vysledky Kontrol'!$B:$L,2,FALSE)</f>
        <v>10</v>
      </c>
      <c r="I54">
        <f>VLOOKUP($A54,'Vysledky Kontrol'!$B:$L,3,FALSE)</f>
        <v>40</v>
      </c>
      <c r="J54">
        <f>VLOOKUP($A54,'Vysledky Kontrol'!$B:$L,4,FALSE)</f>
        <v>0</v>
      </c>
      <c r="K54">
        <f>VLOOKUP($A54,'Vysledky Kontrol'!$B:$L,5,FALSE)</f>
        <v>0</v>
      </c>
      <c r="L54">
        <f>VLOOKUP($A54,'Vysledky Kontrol'!$B:$L,6,FALSE)</f>
        <v>30</v>
      </c>
      <c r="M54">
        <f>VLOOKUP($A54,'Vysledky Kontrol'!$B:$L,7,FALSE)</f>
        <v>20</v>
      </c>
      <c r="N54">
        <f>VLOOKUP($A54,'Vysledky Kontrol'!$B:$L,8,FALSE)</f>
        <v>10</v>
      </c>
      <c r="O54">
        <f>VLOOKUP($A54,'Vysledky Kontrol'!$B:$L,9,FALSE)</f>
        <v>30</v>
      </c>
      <c r="P54">
        <f>VLOOKUP($A54,'Vysledky Kontrol'!$B:$L,10,FALSE)</f>
        <v>30</v>
      </c>
      <c r="Q54">
        <f>VLOOKUP($A54,'Vysledky Kontrol'!$B:$L,11,FALSE)</f>
        <v>10</v>
      </c>
      <c r="R54" s="13">
        <f t="shared" si="2"/>
        <v>180</v>
      </c>
      <c r="S54" s="19">
        <f>VLOOKUP($A54,'VysledkyCas Deti'!$A:$L,COLUMN('VysledkyCas Deti'!K48),FALSE)</f>
        <v>5.5740740740740757E-2</v>
      </c>
      <c r="T54" s="20">
        <f>VLOOKUP($A54,'VysledkyCas Deti'!$A:$L,COLUMN('VysledkyCas Deti'!L48),FALSE)</f>
        <v>0</v>
      </c>
      <c r="U54" s="20">
        <f t="shared" si="3"/>
        <v>180</v>
      </c>
      <c r="V54">
        <v>27</v>
      </c>
    </row>
    <row r="55" spans="1:22" x14ac:dyDescent="0.25">
      <c r="A55" s="8">
        <v>323</v>
      </c>
      <c r="B55" s="2" t="s">
        <v>153</v>
      </c>
      <c r="C55" s="2" t="s">
        <v>154</v>
      </c>
      <c r="D55" s="2" t="s">
        <v>155</v>
      </c>
      <c r="E55" s="2" t="s">
        <v>156</v>
      </c>
      <c r="F55" s="2" t="s">
        <v>93</v>
      </c>
      <c r="G55" s="2" t="s">
        <v>157</v>
      </c>
      <c r="H55">
        <f>VLOOKUP($A55,'Vysledky Kontrol'!$B:$L,2,FALSE)</f>
        <v>0</v>
      </c>
      <c r="I55">
        <f>VLOOKUP($A55,'Vysledky Kontrol'!$B:$L,3,FALSE)</f>
        <v>0</v>
      </c>
      <c r="J55">
        <f>VLOOKUP($A55,'Vysledky Kontrol'!$B:$L,4,FALSE)</f>
        <v>0</v>
      </c>
      <c r="K55">
        <f>VLOOKUP($A55,'Vysledky Kontrol'!$B:$L,5,FALSE)</f>
        <v>30</v>
      </c>
      <c r="L55">
        <f>VLOOKUP($A55,'Vysledky Kontrol'!$B:$L,6,FALSE)</f>
        <v>30</v>
      </c>
      <c r="M55">
        <f>VLOOKUP($A55,'Vysledky Kontrol'!$B:$L,7,FALSE)</f>
        <v>20</v>
      </c>
      <c r="N55">
        <f>VLOOKUP($A55,'Vysledky Kontrol'!$B:$L,8,FALSE)</f>
        <v>10</v>
      </c>
      <c r="O55">
        <f>VLOOKUP($A55,'Vysledky Kontrol'!$B:$L,9,FALSE)</f>
        <v>30</v>
      </c>
      <c r="P55">
        <f>VLOOKUP($A55,'Vysledky Kontrol'!$B:$L,10,FALSE)</f>
        <v>30</v>
      </c>
      <c r="Q55">
        <f>VLOOKUP($A55,'Vysledky Kontrol'!$B:$L,11,FALSE)</f>
        <v>10</v>
      </c>
      <c r="R55" s="13">
        <f t="shared" si="2"/>
        <v>160</v>
      </c>
      <c r="S55" s="19">
        <f>VLOOKUP($A55,'VysledkyCas Deti'!$A:$L,COLUMN('VysledkyCas Deti'!K25),FALSE)</f>
        <v>5.0393518518518587E-2</v>
      </c>
      <c r="T55" s="20">
        <f>VLOOKUP($A55,'VysledkyCas Deti'!$A:$L,COLUMN('VysledkyCas Deti'!L25),FALSE)</f>
        <v>0</v>
      </c>
      <c r="U55" s="20">
        <f t="shared" si="3"/>
        <v>160</v>
      </c>
      <c r="V55">
        <v>28</v>
      </c>
    </row>
    <row r="56" spans="1:22" x14ac:dyDescent="0.25">
      <c r="A56" s="8">
        <v>324</v>
      </c>
      <c r="B56" s="2" t="s">
        <v>158</v>
      </c>
      <c r="C56" s="2" t="s">
        <v>109</v>
      </c>
      <c r="D56" s="2" t="s">
        <v>158</v>
      </c>
      <c r="E56" s="2" t="s">
        <v>159</v>
      </c>
      <c r="F56" s="2" t="s">
        <v>93</v>
      </c>
      <c r="G56" s="2" t="s">
        <v>157</v>
      </c>
      <c r="H56">
        <f>VLOOKUP($A56,'Vysledky Kontrol'!$B:$L,2,FALSE)</f>
        <v>10</v>
      </c>
      <c r="I56">
        <f>VLOOKUP($A56,'Vysledky Kontrol'!$B:$L,3,FALSE)</f>
        <v>40</v>
      </c>
      <c r="J56">
        <f>VLOOKUP($A56,'Vysledky Kontrol'!$B:$L,4,FALSE)</f>
        <v>0</v>
      </c>
      <c r="K56">
        <f>VLOOKUP($A56,'Vysledky Kontrol'!$B:$L,5,FALSE)</f>
        <v>0</v>
      </c>
      <c r="L56">
        <f>VLOOKUP($A56,'Vysledky Kontrol'!$B:$L,6,FALSE)</f>
        <v>30</v>
      </c>
      <c r="M56">
        <f>VLOOKUP($A56,'Vysledky Kontrol'!$B:$L,7,FALSE)</f>
        <v>20</v>
      </c>
      <c r="N56">
        <f>VLOOKUP($A56,'Vysledky Kontrol'!$B:$L,8,FALSE)</f>
        <v>10</v>
      </c>
      <c r="O56">
        <f>VLOOKUP($A56,'Vysledky Kontrol'!$B:$L,9,FALSE)</f>
        <v>0</v>
      </c>
      <c r="P56">
        <f>VLOOKUP($A56,'Vysledky Kontrol'!$B:$L,10,FALSE)</f>
        <v>30</v>
      </c>
      <c r="Q56">
        <f>VLOOKUP($A56,'Vysledky Kontrol'!$B:$L,11,FALSE)</f>
        <v>0</v>
      </c>
      <c r="R56" s="13">
        <f t="shared" si="2"/>
        <v>140</v>
      </c>
      <c r="S56" s="19">
        <f>VLOOKUP($A56,'VysledkyCas Deti'!$A:$L,COLUMN('VysledkyCas Deti'!K26),FALSE)</f>
        <v>5.4513888888888945E-2</v>
      </c>
      <c r="T56" s="20">
        <f>VLOOKUP($A56,'VysledkyCas Deti'!$A:$L,COLUMN('VysledkyCas Deti'!L26),FALSE)</f>
        <v>0</v>
      </c>
      <c r="U56" s="20">
        <f t="shared" si="3"/>
        <v>140</v>
      </c>
      <c r="V56">
        <v>29</v>
      </c>
    </row>
    <row r="57" spans="1:22" x14ac:dyDescent="0.25">
      <c r="A57" s="8">
        <v>341</v>
      </c>
      <c r="B57" s="2" t="s">
        <v>207</v>
      </c>
      <c r="C57" s="2" t="s">
        <v>208</v>
      </c>
      <c r="D57" s="2" t="s">
        <v>199</v>
      </c>
      <c r="E57" s="2" t="s">
        <v>200</v>
      </c>
      <c r="F57" s="2" t="s">
        <v>93</v>
      </c>
      <c r="G57" s="2" t="s">
        <v>209</v>
      </c>
      <c r="H57">
        <v>10</v>
      </c>
      <c r="I57">
        <v>0</v>
      </c>
      <c r="J57">
        <v>0</v>
      </c>
      <c r="K57">
        <v>0</v>
      </c>
      <c r="L57">
        <v>30</v>
      </c>
      <c r="M57">
        <v>20</v>
      </c>
      <c r="N57">
        <v>10</v>
      </c>
      <c r="O57">
        <v>30</v>
      </c>
      <c r="P57">
        <v>30</v>
      </c>
      <c r="Q57">
        <v>10</v>
      </c>
      <c r="R57" s="13">
        <f t="shared" si="2"/>
        <v>140</v>
      </c>
      <c r="S57" s="19">
        <f>VLOOKUP($A57,'VysledkyCas Deti'!$A:$L,COLUMN('VysledkyCas Deti'!K43),FALSE)</f>
        <v>5.4895833333333338E-2</v>
      </c>
      <c r="T57" s="20">
        <f>VLOOKUP($A57,'VysledkyCas Deti'!$A:$L,COLUMN('VysledkyCas Deti'!L43),FALSE)</f>
        <v>0</v>
      </c>
      <c r="U57" s="20">
        <f t="shared" si="3"/>
        <v>140</v>
      </c>
      <c r="V57">
        <v>30</v>
      </c>
    </row>
    <row r="58" spans="1:22" x14ac:dyDescent="0.25">
      <c r="A58" s="8">
        <v>339</v>
      </c>
      <c r="B58" s="2" t="s">
        <v>199</v>
      </c>
      <c r="C58" s="2" t="s">
        <v>200</v>
      </c>
      <c r="D58" s="2" t="s">
        <v>201</v>
      </c>
      <c r="E58" s="2" t="s">
        <v>202</v>
      </c>
      <c r="F58" s="2" t="s">
        <v>93</v>
      </c>
      <c r="G58" s="2" t="s">
        <v>203</v>
      </c>
      <c r="H58">
        <f>VLOOKUP($A58,'Vysledky Kontrol'!$B:$L,2,FALSE)</f>
        <v>10</v>
      </c>
      <c r="I58">
        <f>VLOOKUP($A58,'Vysledky Kontrol'!$B:$L,3,FALSE)</f>
        <v>0</v>
      </c>
      <c r="J58">
        <f>VLOOKUP($A58,'Vysledky Kontrol'!$B:$L,4,FALSE)</f>
        <v>0</v>
      </c>
      <c r="K58">
        <f>VLOOKUP($A58,'Vysledky Kontrol'!$B:$L,5,FALSE)</f>
        <v>0</v>
      </c>
      <c r="L58">
        <f>VLOOKUP($A58,'Vysledky Kontrol'!$B:$L,6,FALSE)</f>
        <v>30</v>
      </c>
      <c r="M58">
        <f>VLOOKUP($A58,'Vysledky Kontrol'!$B:$L,7,FALSE)</f>
        <v>20</v>
      </c>
      <c r="N58">
        <f>VLOOKUP($A58,'Vysledky Kontrol'!$B:$L,8,FALSE)</f>
        <v>10</v>
      </c>
      <c r="O58">
        <f>VLOOKUP($A58,'Vysledky Kontrol'!$B:$L,9,FALSE)</f>
        <v>30</v>
      </c>
      <c r="P58">
        <f>VLOOKUP($A58,'Vysledky Kontrol'!$B:$L,10,FALSE)</f>
        <v>30</v>
      </c>
      <c r="Q58">
        <f>VLOOKUP($A58,'Vysledky Kontrol'!$B:$L,11,FALSE)</f>
        <v>10</v>
      </c>
      <c r="R58" s="13">
        <f t="shared" si="2"/>
        <v>140</v>
      </c>
      <c r="S58" s="19">
        <f>VLOOKUP($A58,'VysledkyCas Deti'!$A:$L,COLUMN('VysledkyCas Deti'!K41),FALSE)</f>
        <v>5.5324074074074081E-2</v>
      </c>
      <c r="T58" s="20">
        <f>VLOOKUP($A58,'VysledkyCas Deti'!$A:$L,COLUMN('VysledkyCas Deti'!L41),FALSE)</f>
        <v>0</v>
      </c>
      <c r="U58" s="20">
        <f t="shared" si="3"/>
        <v>140</v>
      </c>
      <c r="V58">
        <v>31</v>
      </c>
    </row>
    <row r="59" spans="1:22" x14ac:dyDescent="0.25">
      <c r="A59" s="10">
        <v>340</v>
      </c>
      <c r="B59" s="2" t="s">
        <v>204</v>
      </c>
      <c r="C59" s="2" t="s">
        <v>205</v>
      </c>
      <c r="D59" s="5" t="s">
        <v>206</v>
      </c>
      <c r="E59" s="5" t="s">
        <v>115</v>
      </c>
      <c r="F59" s="5" t="s">
        <v>93</v>
      </c>
      <c r="G59" s="5"/>
      <c r="H59">
        <f>VLOOKUP($A59,'Vysledky Kontrol'!$B:$L,2,FALSE)</f>
        <v>10</v>
      </c>
      <c r="I59">
        <f>VLOOKUP($A59,'Vysledky Kontrol'!$B:$L,3,FALSE)</f>
        <v>0</v>
      </c>
      <c r="J59">
        <f>VLOOKUP($A59,'Vysledky Kontrol'!$B:$L,4,FALSE)</f>
        <v>0</v>
      </c>
      <c r="K59">
        <f>VLOOKUP($A59,'Vysledky Kontrol'!$B:$L,5,FALSE)</f>
        <v>0</v>
      </c>
      <c r="L59">
        <f>VLOOKUP($A59,'Vysledky Kontrol'!$B:$L,6,FALSE)</f>
        <v>30</v>
      </c>
      <c r="M59">
        <f>VLOOKUP($A59,'Vysledky Kontrol'!$B:$L,7,FALSE)</f>
        <v>20</v>
      </c>
      <c r="N59">
        <f>VLOOKUP($A59,'Vysledky Kontrol'!$B:$L,8,FALSE)</f>
        <v>10</v>
      </c>
      <c r="O59">
        <f>VLOOKUP($A59,'Vysledky Kontrol'!$B:$L,9,FALSE)</f>
        <v>30</v>
      </c>
      <c r="P59">
        <f>VLOOKUP($A59,'Vysledky Kontrol'!$B:$L,10,FALSE)</f>
        <v>30</v>
      </c>
      <c r="Q59">
        <f>VLOOKUP($A59,'Vysledky Kontrol'!$B:$L,11,FALSE)</f>
        <v>10</v>
      </c>
      <c r="R59" s="13">
        <f t="shared" si="2"/>
        <v>140</v>
      </c>
      <c r="S59" s="19">
        <f>VLOOKUP($A59,'VysledkyCas Deti'!$A:$L,COLUMN('VysledkyCas Deti'!K42),FALSE)</f>
        <v>5.559027777777778E-2</v>
      </c>
      <c r="T59" s="20">
        <f>VLOOKUP($A59,'VysledkyCas Deti'!$A:$L,COLUMN('VysledkyCas Deti'!L42),FALSE)</f>
        <v>0</v>
      </c>
      <c r="U59" s="20">
        <f t="shared" si="3"/>
        <v>140</v>
      </c>
      <c r="V59">
        <v>32</v>
      </c>
    </row>
    <row r="60" spans="1:22" x14ac:dyDescent="0.25">
      <c r="A60" s="8">
        <v>316</v>
      </c>
      <c r="B60" s="2" t="s">
        <v>130</v>
      </c>
      <c r="C60" s="2" t="s">
        <v>131</v>
      </c>
      <c r="D60" s="2" t="s">
        <v>132</v>
      </c>
      <c r="E60" s="2" t="s">
        <v>101</v>
      </c>
      <c r="F60" s="2" t="s">
        <v>93</v>
      </c>
      <c r="G60" s="2" t="s">
        <v>133</v>
      </c>
      <c r="H60">
        <f>VLOOKUP($A60,'Vysledky Kontrol'!$B:$L,2,FALSE)</f>
        <v>10</v>
      </c>
      <c r="I60">
        <f>VLOOKUP($A60,'Vysledky Kontrol'!$B:$L,3,FALSE)</f>
        <v>0</v>
      </c>
      <c r="J60">
        <f>VLOOKUP($A60,'Vysledky Kontrol'!$B:$L,4,FALSE)</f>
        <v>0</v>
      </c>
      <c r="K60">
        <f>VLOOKUP($A60,'Vysledky Kontrol'!$B:$L,5,FALSE)</f>
        <v>30</v>
      </c>
      <c r="L60">
        <f>VLOOKUP($A60,'Vysledky Kontrol'!$B:$L,6,FALSE)</f>
        <v>0</v>
      </c>
      <c r="M60">
        <f>VLOOKUP($A60,'Vysledky Kontrol'!$B:$L,7,FALSE)</f>
        <v>20</v>
      </c>
      <c r="N60">
        <f>VLOOKUP($A60,'Vysledky Kontrol'!$B:$L,8,FALSE)</f>
        <v>0</v>
      </c>
      <c r="O60">
        <f>VLOOKUP($A60,'Vysledky Kontrol'!$B:$L,9,FALSE)</f>
        <v>30</v>
      </c>
      <c r="P60">
        <f>VLOOKUP($A60,'Vysledky Kontrol'!$B:$L,10,FALSE)</f>
        <v>30</v>
      </c>
      <c r="Q60">
        <f>VLOOKUP($A60,'Vysledky Kontrol'!$B:$L,11,FALSE)</f>
        <v>0</v>
      </c>
      <c r="R60" s="13">
        <f t="shared" si="2"/>
        <v>120</v>
      </c>
      <c r="S60" s="19">
        <f>VLOOKUP($A60,'VysledkyCas Deti'!$A:$L,COLUMN('VysledkyCas Deti'!K18),FALSE)</f>
        <v>6.3564814814814852E-2</v>
      </c>
      <c r="T60" s="20">
        <f>VLOOKUP($A60,'VysledkyCas Deti'!$A:$L,COLUMN('VysledkyCas Deti'!L18),FALSE)</f>
        <v>20</v>
      </c>
      <c r="U60" s="20">
        <f t="shared" si="3"/>
        <v>100</v>
      </c>
      <c r="V60">
        <v>33</v>
      </c>
    </row>
    <row r="61" spans="1:22" x14ac:dyDescent="0.25">
      <c r="A61" s="8">
        <v>319</v>
      </c>
      <c r="B61" s="2" t="s">
        <v>140</v>
      </c>
      <c r="C61" s="2" t="s">
        <v>141</v>
      </c>
      <c r="D61" s="2" t="s">
        <v>142</v>
      </c>
      <c r="E61" s="2" t="s">
        <v>143</v>
      </c>
      <c r="F61" s="2" t="s">
        <v>93</v>
      </c>
      <c r="G61" s="3"/>
      <c r="R61" s="13" t="s">
        <v>260</v>
      </c>
      <c r="S61" s="13" t="s">
        <v>260</v>
      </c>
      <c r="T61" s="13" t="s">
        <v>260</v>
      </c>
      <c r="U61" s="13" t="s">
        <v>260</v>
      </c>
      <c r="V61" s="13" t="s">
        <v>260</v>
      </c>
    </row>
  </sheetData>
  <autoFilter ref="A1:U59">
    <sortState ref="A2:U61">
      <sortCondition ref="F2:F61"/>
      <sortCondition descending="1" ref="U2:U61"/>
      <sortCondition ref="S2:S61"/>
    </sortState>
  </autoFilter>
  <sortState ref="A2:V61">
    <sortCondition ref="F2:F61"/>
    <sortCondition descending="1" ref="U2:U61"/>
    <sortCondition ref="S2:S6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56"/>
  <sheetViews>
    <sheetView workbookViewId="0">
      <selection activeCell="D18" sqref="D18"/>
    </sheetView>
  </sheetViews>
  <sheetFormatPr defaultRowHeight="15" x14ac:dyDescent="0.25"/>
  <cols>
    <col min="1" max="1" width="18.5703125" bestFit="1" customWidth="1"/>
    <col min="2" max="2" width="19.140625" bestFit="1" customWidth="1"/>
    <col min="3" max="4" width="10" bestFit="1" customWidth="1"/>
    <col min="5" max="5" width="23.140625" bestFit="1" customWidth="1"/>
    <col min="6" max="7" width="10" bestFit="1" customWidth="1"/>
    <col min="8" max="12" width="11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24</v>
      </c>
      <c r="B2">
        <v>300</v>
      </c>
      <c r="C2">
        <v>10</v>
      </c>
      <c r="D2">
        <v>40</v>
      </c>
      <c r="F2">
        <v>30</v>
      </c>
      <c r="G2">
        <v>30</v>
      </c>
      <c r="H2">
        <v>20</v>
      </c>
      <c r="I2">
        <v>10</v>
      </c>
      <c r="J2">
        <v>30</v>
      </c>
      <c r="K2">
        <v>30</v>
      </c>
      <c r="L2">
        <v>10</v>
      </c>
    </row>
    <row r="3" spans="1:12" x14ac:dyDescent="0.25">
      <c r="A3" t="s">
        <v>17</v>
      </c>
      <c r="B3">
        <v>301</v>
      </c>
      <c r="C3">
        <v>10</v>
      </c>
      <c r="D3">
        <v>40</v>
      </c>
      <c r="G3">
        <v>30</v>
      </c>
      <c r="H3">
        <v>20</v>
      </c>
      <c r="I3">
        <v>10</v>
      </c>
      <c r="K3">
        <v>30</v>
      </c>
      <c r="L3">
        <v>10</v>
      </c>
    </row>
    <row r="4" spans="1:12" x14ac:dyDescent="0.25">
      <c r="A4" t="s">
        <v>25</v>
      </c>
      <c r="B4">
        <v>302</v>
      </c>
      <c r="C4">
        <v>10</v>
      </c>
      <c r="D4">
        <v>40</v>
      </c>
      <c r="F4">
        <v>30</v>
      </c>
      <c r="G4">
        <v>30</v>
      </c>
      <c r="H4">
        <v>20</v>
      </c>
      <c r="I4">
        <v>10</v>
      </c>
      <c r="J4">
        <v>30</v>
      </c>
      <c r="K4">
        <v>30</v>
      </c>
      <c r="L4">
        <v>10</v>
      </c>
    </row>
    <row r="5" spans="1:12" x14ac:dyDescent="0.25">
      <c r="A5" t="s">
        <v>14</v>
      </c>
      <c r="B5">
        <v>303</v>
      </c>
      <c r="C5">
        <v>10</v>
      </c>
      <c r="D5">
        <v>40</v>
      </c>
      <c r="F5">
        <v>30</v>
      </c>
      <c r="G5">
        <v>30</v>
      </c>
      <c r="H5">
        <v>20</v>
      </c>
      <c r="I5">
        <v>10</v>
      </c>
      <c r="J5">
        <v>30</v>
      </c>
      <c r="K5">
        <v>30</v>
      </c>
      <c r="L5">
        <v>10</v>
      </c>
    </row>
    <row r="6" spans="1:12" x14ac:dyDescent="0.25">
      <c r="A6" t="s">
        <v>12</v>
      </c>
      <c r="B6">
        <v>304</v>
      </c>
      <c r="C6">
        <v>10</v>
      </c>
      <c r="E6">
        <v>60</v>
      </c>
      <c r="F6">
        <v>30</v>
      </c>
      <c r="G6">
        <v>30</v>
      </c>
      <c r="H6">
        <v>20</v>
      </c>
      <c r="I6">
        <v>10</v>
      </c>
      <c r="J6">
        <v>30</v>
      </c>
      <c r="K6">
        <v>30</v>
      </c>
      <c r="L6">
        <v>10</v>
      </c>
    </row>
    <row r="7" spans="1:12" x14ac:dyDescent="0.25">
      <c r="A7" t="s">
        <v>18</v>
      </c>
      <c r="B7">
        <v>305</v>
      </c>
      <c r="C7">
        <v>10</v>
      </c>
      <c r="G7">
        <v>30</v>
      </c>
      <c r="H7">
        <v>20</v>
      </c>
      <c r="I7">
        <v>10</v>
      </c>
      <c r="J7">
        <v>30</v>
      </c>
      <c r="K7">
        <v>30</v>
      </c>
    </row>
    <row r="8" spans="1:12" x14ac:dyDescent="0.25">
      <c r="A8" t="s">
        <v>13</v>
      </c>
      <c r="B8">
        <v>306</v>
      </c>
      <c r="C8">
        <v>10</v>
      </c>
      <c r="E8">
        <v>60</v>
      </c>
      <c r="F8">
        <v>30</v>
      </c>
      <c r="G8">
        <v>30</v>
      </c>
      <c r="H8">
        <v>20</v>
      </c>
      <c r="I8">
        <v>10</v>
      </c>
      <c r="J8">
        <v>30</v>
      </c>
      <c r="K8">
        <v>30</v>
      </c>
      <c r="L8">
        <v>10</v>
      </c>
    </row>
    <row r="9" spans="1:12" x14ac:dyDescent="0.25">
      <c r="A9" t="s">
        <v>26</v>
      </c>
      <c r="B9">
        <v>307</v>
      </c>
      <c r="C9">
        <v>10</v>
      </c>
      <c r="D9">
        <v>40</v>
      </c>
      <c r="H9">
        <v>20</v>
      </c>
      <c r="I9">
        <v>10</v>
      </c>
      <c r="K9">
        <v>30</v>
      </c>
    </row>
    <row r="10" spans="1:12" x14ac:dyDescent="0.25">
      <c r="A10" t="s">
        <v>19</v>
      </c>
      <c r="B10">
        <v>308</v>
      </c>
      <c r="C10">
        <v>10</v>
      </c>
      <c r="E10">
        <v>60</v>
      </c>
      <c r="F10">
        <v>30</v>
      </c>
      <c r="G10">
        <v>30</v>
      </c>
      <c r="I10">
        <v>10</v>
      </c>
      <c r="J10">
        <v>30</v>
      </c>
      <c r="L10">
        <v>10</v>
      </c>
    </row>
    <row r="11" spans="1:12" x14ac:dyDescent="0.25">
      <c r="A11" t="s">
        <v>20</v>
      </c>
      <c r="B11">
        <v>309</v>
      </c>
      <c r="C11">
        <v>10</v>
      </c>
      <c r="E11">
        <v>60</v>
      </c>
      <c r="F11">
        <v>30</v>
      </c>
      <c r="G11">
        <v>30</v>
      </c>
      <c r="I11">
        <v>10</v>
      </c>
      <c r="J11">
        <v>30</v>
      </c>
      <c r="L11">
        <v>10</v>
      </c>
    </row>
    <row r="12" spans="1:12" x14ac:dyDescent="0.25">
      <c r="A12" t="s">
        <v>21</v>
      </c>
      <c r="B12">
        <v>310</v>
      </c>
      <c r="C12">
        <v>10</v>
      </c>
      <c r="D12">
        <v>40</v>
      </c>
      <c r="E12">
        <v>60</v>
      </c>
      <c r="F12">
        <v>30</v>
      </c>
      <c r="G12">
        <v>30</v>
      </c>
      <c r="H12">
        <v>20</v>
      </c>
      <c r="I12">
        <v>10</v>
      </c>
      <c r="J12">
        <v>30</v>
      </c>
      <c r="K12">
        <v>30</v>
      </c>
      <c r="L12">
        <v>10</v>
      </c>
    </row>
    <row r="13" spans="1:12" x14ac:dyDescent="0.25">
      <c r="A13" t="s">
        <v>22</v>
      </c>
      <c r="B13">
        <v>311</v>
      </c>
      <c r="C13">
        <v>10</v>
      </c>
      <c r="D13">
        <v>40</v>
      </c>
      <c r="E13">
        <v>60</v>
      </c>
      <c r="F13">
        <v>30</v>
      </c>
      <c r="G13">
        <v>30</v>
      </c>
      <c r="H13">
        <v>20</v>
      </c>
      <c r="I13">
        <v>10</v>
      </c>
      <c r="J13">
        <v>30</v>
      </c>
      <c r="K13">
        <v>30</v>
      </c>
      <c r="L13">
        <v>10</v>
      </c>
    </row>
    <row r="14" spans="1:12" x14ac:dyDescent="0.25">
      <c r="A14" t="s">
        <v>23</v>
      </c>
      <c r="B14">
        <v>313</v>
      </c>
      <c r="C14">
        <v>10</v>
      </c>
      <c r="D14">
        <v>40</v>
      </c>
      <c r="E14">
        <v>60</v>
      </c>
      <c r="F14">
        <v>30</v>
      </c>
      <c r="G14">
        <v>30</v>
      </c>
      <c r="H14">
        <v>20</v>
      </c>
      <c r="I14">
        <v>10</v>
      </c>
      <c r="J14">
        <v>30</v>
      </c>
      <c r="K14">
        <v>30</v>
      </c>
    </row>
    <row r="15" spans="1:12" x14ac:dyDescent="0.25">
      <c r="A15" t="s">
        <v>48</v>
      </c>
      <c r="B15">
        <v>314</v>
      </c>
      <c r="C15">
        <v>10</v>
      </c>
      <c r="E15">
        <v>60</v>
      </c>
      <c r="F15">
        <v>30</v>
      </c>
      <c r="G15">
        <v>30</v>
      </c>
      <c r="H15">
        <v>20</v>
      </c>
      <c r="J15">
        <v>30</v>
      </c>
      <c r="K15">
        <v>30</v>
      </c>
      <c r="L15">
        <v>10</v>
      </c>
    </row>
    <row r="16" spans="1:12" x14ac:dyDescent="0.25">
      <c r="A16" t="s">
        <v>15</v>
      </c>
      <c r="B16">
        <v>315</v>
      </c>
      <c r="C16">
        <v>10</v>
      </c>
      <c r="F16">
        <v>30</v>
      </c>
      <c r="G16">
        <v>30</v>
      </c>
      <c r="I16">
        <v>10</v>
      </c>
      <c r="J16">
        <v>30</v>
      </c>
      <c r="K16">
        <v>30</v>
      </c>
      <c r="L16">
        <v>10</v>
      </c>
    </row>
    <row r="17" spans="1:12" x14ac:dyDescent="0.25">
      <c r="A17" t="s">
        <v>49</v>
      </c>
      <c r="B17">
        <v>316</v>
      </c>
      <c r="C17">
        <v>10</v>
      </c>
      <c r="F17">
        <v>30</v>
      </c>
      <c r="H17">
        <v>20</v>
      </c>
      <c r="J17">
        <v>30</v>
      </c>
      <c r="K17">
        <v>30</v>
      </c>
    </row>
    <row r="18" spans="1:12" x14ac:dyDescent="0.25">
      <c r="A18" t="s">
        <v>16</v>
      </c>
      <c r="B18">
        <v>317</v>
      </c>
      <c r="C18">
        <v>10</v>
      </c>
      <c r="G18">
        <v>30</v>
      </c>
      <c r="L18">
        <v>10</v>
      </c>
    </row>
    <row r="19" spans="1:12" x14ac:dyDescent="0.25">
      <c r="A19" t="s">
        <v>50</v>
      </c>
      <c r="B19">
        <v>320</v>
      </c>
      <c r="C19">
        <v>10</v>
      </c>
      <c r="D19">
        <v>40</v>
      </c>
      <c r="E19">
        <v>60</v>
      </c>
      <c r="F19">
        <v>30</v>
      </c>
      <c r="G19">
        <v>30</v>
      </c>
      <c r="H19">
        <v>20</v>
      </c>
      <c r="I19">
        <v>10</v>
      </c>
      <c r="J19">
        <v>30</v>
      </c>
      <c r="K19">
        <v>30</v>
      </c>
      <c r="L19">
        <v>10</v>
      </c>
    </row>
    <row r="20" spans="1:12" x14ac:dyDescent="0.25">
      <c r="A20" t="s">
        <v>51</v>
      </c>
      <c r="B20">
        <v>321</v>
      </c>
      <c r="C20">
        <v>10</v>
      </c>
      <c r="D20">
        <v>40</v>
      </c>
      <c r="E20">
        <v>60</v>
      </c>
      <c r="F20">
        <v>30</v>
      </c>
      <c r="G20">
        <v>30</v>
      </c>
      <c r="H20">
        <v>20</v>
      </c>
      <c r="I20">
        <v>10</v>
      </c>
      <c r="J20">
        <v>30</v>
      </c>
      <c r="K20">
        <v>30</v>
      </c>
      <c r="L20">
        <v>10</v>
      </c>
    </row>
    <row r="21" spans="1:12" x14ac:dyDescent="0.25">
      <c r="A21" t="s">
        <v>52</v>
      </c>
      <c r="B21">
        <v>322</v>
      </c>
      <c r="C21">
        <v>10</v>
      </c>
      <c r="D21">
        <v>40</v>
      </c>
      <c r="E21">
        <v>60</v>
      </c>
      <c r="F21">
        <v>30</v>
      </c>
      <c r="G21">
        <v>30</v>
      </c>
      <c r="H21">
        <v>20</v>
      </c>
      <c r="J21">
        <v>30</v>
      </c>
      <c r="K21">
        <v>30</v>
      </c>
      <c r="L21">
        <v>10</v>
      </c>
    </row>
    <row r="22" spans="1:12" x14ac:dyDescent="0.25">
      <c r="A22" t="s">
        <v>44</v>
      </c>
      <c r="B22">
        <v>323</v>
      </c>
      <c r="F22">
        <v>30</v>
      </c>
      <c r="G22">
        <v>30</v>
      </c>
      <c r="H22">
        <v>20</v>
      </c>
      <c r="I22">
        <v>10</v>
      </c>
      <c r="J22">
        <v>30</v>
      </c>
      <c r="K22">
        <v>30</v>
      </c>
      <c r="L22">
        <v>10</v>
      </c>
    </row>
    <row r="23" spans="1:12" x14ac:dyDescent="0.25">
      <c r="A23" t="s">
        <v>27</v>
      </c>
      <c r="B23">
        <v>324</v>
      </c>
      <c r="C23">
        <v>10</v>
      </c>
      <c r="D23">
        <v>40</v>
      </c>
      <c r="G23">
        <v>30</v>
      </c>
      <c r="H23">
        <v>20</v>
      </c>
      <c r="I23">
        <v>10</v>
      </c>
      <c r="K23">
        <v>30</v>
      </c>
    </row>
    <row r="24" spans="1:12" x14ac:dyDescent="0.25">
      <c r="A24" t="s">
        <v>53</v>
      </c>
      <c r="B24">
        <v>325</v>
      </c>
      <c r="C24">
        <v>10</v>
      </c>
      <c r="F24">
        <v>30</v>
      </c>
      <c r="J24">
        <v>30</v>
      </c>
      <c r="K24">
        <v>30</v>
      </c>
    </row>
    <row r="25" spans="1:12" x14ac:dyDescent="0.25">
      <c r="A25" t="s">
        <v>66</v>
      </c>
      <c r="B25">
        <v>326</v>
      </c>
      <c r="C25">
        <v>10</v>
      </c>
      <c r="D25">
        <v>40</v>
      </c>
      <c r="E25">
        <v>60</v>
      </c>
      <c r="F25">
        <v>30</v>
      </c>
      <c r="G25">
        <v>30</v>
      </c>
      <c r="H25">
        <v>20</v>
      </c>
      <c r="I25">
        <v>10</v>
      </c>
      <c r="J25">
        <v>30</v>
      </c>
      <c r="K25">
        <v>30</v>
      </c>
    </row>
    <row r="26" spans="1:12" x14ac:dyDescent="0.25">
      <c r="A26" t="s">
        <v>42</v>
      </c>
      <c r="B26">
        <v>327</v>
      </c>
      <c r="C26">
        <v>10</v>
      </c>
      <c r="E26">
        <v>60</v>
      </c>
      <c r="F26">
        <v>30</v>
      </c>
      <c r="G26">
        <v>30</v>
      </c>
      <c r="H26">
        <v>20</v>
      </c>
      <c r="I26">
        <v>10</v>
      </c>
      <c r="J26">
        <v>30</v>
      </c>
      <c r="K26">
        <v>30</v>
      </c>
      <c r="L26">
        <v>10</v>
      </c>
    </row>
    <row r="27" spans="1:12" x14ac:dyDescent="0.25">
      <c r="A27" t="s">
        <v>47</v>
      </c>
      <c r="B27">
        <v>328</v>
      </c>
      <c r="C27">
        <v>10</v>
      </c>
      <c r="D27">
        <v>40</v>
      </c>
      <c r="E27">
        <v>60</v>
      </c>
      <c r="F27">
        <v>30</v>
      </c>
      <c r="G27">
        <v>30</v>
      </c>
      <c r="H27">
        <v>20</v>
      </c>
      <c r="I27">
        <v>10</v>
      </c>
      <c r="J27">
        <v>30</v>
      </c>
      <c r="K27">
        <v>30</v>
      </c>
    </row>
    <row r="28" spans="1:12" x14ac:dyDescent="0.25">
      <c r="A28" t="s">
        <v>28</v>
      </c>
      <c r="B28">
        <v>329</v>
      </c>
      <c r="C28">
        <v>10</v>
      </c>
      <c r="F28">
        <v>30</v>
      </c>
      <c r="G28">
        <v>30</v>
      </c>
      <c r="H28">
        <v>20</v>
      </c>
      <c r="I28">
        <v>10</v>
      </c>
      <c r="J28">
        <v>30</v>
      </c>
      <c r="K28">
        <v>30</v>
      </c>
    </row>
    <row r="29" spans="1:12" x14ac:dyDescent="0.25">
      <c r="A29" t="s">
        <v>29</v>
      </c>
      <c r="B29">
        <v>330</v>
      </c>
      <c r="C29">
        <v>10</v>
      </c>
      <c r="D29">
        <v>40</v>
      </c>
      <c r="F29">
        <v>30</v>
      </c>
      <c r="G29">
        <v>30</v>
      </c>
      <c r="H29">
        <v>20</v>
      </c>
      <c r="I29">
        <v>10</v>
      </c>
      <c r="J29">
        <v>30</v>
      </c>
      <c r="K29">
        <v>30</v>
      </c>
      <c r="L29">
        <v>10</v>
      </c>
    </row>
    <row r="30" spans="1:12" x14ac:dyDescent="0.25">
      <c r="A30" t="s">
        <v>30</v>
      </c>
      <c r="B30">
        <v>331</v>
      </c>
      <c r="C30">
        <v>10</v>
      </c>
      <c r="F30">
        <v>30</v>
      </c>
      <c r="G30">
        <v>30</v>
      </c>
      <c r="J30">
        <v>30</v>
      </c>
      <c r="L30">
        <v>10</v>
      </c>
    </row>
    <row r="31" spans="1:12" x14ac:dyDescent="0.25">
      <c r="A31" t="s">
        <v>54</v>
      </c>
      <c r="B31">
        <v>332</v>
      </c>
      <c r="C31">
        <v>10</v>
      </c>
      <c r="G31">
        <v>30</v>
      </c>
      <c r="H31">
        <v>20</v>
      </c>
      <c r="I31">
        <v>10</v>
      </c>
      <c r="K31">
        <v>30</v>
      </c>
      <c r="L31">
        <v>10</v>
      </c>
    </row>
    <row r="32" spans="1:12" x14ac:dyDescent="0.25">
      <c r="A32" t="s">
        <v>31</v>
      </c>
      <c r="B32">
        <v>333</v>
      </c>
      <c r="C32">
        <v>10</v>
      </c>
      <c r="G32">
        <v>30</v>
      </c>
      <c r="H32">
        <v>20</v>
      </c>
      <c r="I32">
        <v>10</v>
      </c>
      <c r="J32">
        <v>30</v>
      </c>
      <c r="K32">
        <v>30</v>
      </c>
      <c r="L32">
        <v>10</v>
      </c>
    </row>
    <row r="33" spans="1:12" x14ac:dyDescent="0.25">
      <c r="A33" t="s">
        <v>56</v>
      </c>
      <c r="B33">
        <v>334</v>
      </c>
      <c r="C33">
        <v>10</v>
      </c>
      <c r="D33">
        <v>40</v>
      </c>
      <c r="E33">
        <v>60</v>
      </c>
      <c r="H33">
        <v>20</v>
      </c>
      <c r="I33">
        <v>10</v>
      </c>
      <c r="J33">
        <v>30</v>
      </c>
      <c r="K33">
        <v>30</v>
      </c>
    </row>
    <row r="34" spans="1:12" x14ac:dyDescent="0.25">
      <c r="A34" t="s">
        <v>57</v>
      </c>
      <c r="B34">
        <v>334</v>
      </c>
      <c r="C34">
        <v>10</v>
      </c>
      <c r="D34">
        <v>40</v>
      </c>
      <c r="E34">
        <v>60</v>
      </c>
      <c r="H34">
        <v>20</v>
      </c>
      <c r="I34">
        <v>10</v>
      </c>
      <c r="J34">
        <v>30</v>
      </c>
      <c r="K34">
        <v>30</v>
      </c>
    </row>
    <row r="35" spans="1:12" x14ac:dyDescent="0.25">
      <c r="A35" t="s">
        <v>46</v>
      </c>
      <c r="B35">
        <v>335</v>
      </c>
      <c r="C35">
        <v>10</v>
      </c>
      <c r="D35">
        <v>40</v>
      </c>
      <c r="E35">
        <v>60</v>
      </c>
      <c r="H35">
        <v>20</v>
      </c>
      <c r="I35">
        <v>10</v>
      </c>
      <c r="J35">
        <v>30</v>
      </c>
      <c r="K35">
        <v>30</v>
      </c>
    </row>
    <row r="36" spans="1:12" x14ac:dyDescent="0.25">
      <c r="A36" t="s">
        <v>32</v>
      </c>
      <c r="B36">
        <v>336</v>
      </c>
      <c r="C36">
        <v>10</v>
      </c>
      <c r="F36">
        <v>30</v>
      </c>
      <c r="G36">
        <v>30</v>
      </c>
      <c r="H36">
        <v>20</v>
      </c>
      <c r="I36">
        <v>10</v>
      </c>
      <c r="J36">
        <v>30</v>
      </c>
      <c r="K36">
        <v>30</v>
      </c>
    </row>
    <row r="37" spans="1:12" x14ac:dyDescent="0.25">
      <c r="A37" t="s">
        <v>33</v>
      </c>
      <c r="B37">
        <v>337</v>
      </c>
      <c r="C37">
        <v>10</v>
      </c>
      <c r="D37">
        <v>40</v>
      </c>
      <c r="F37">
        <v>30</v>
      </c>
      <c r="G37">
        <v>30</v>
      </c>
      <c r="H37">
        <v>20</v>
      </c>
      <c r="I37">
        <v>10</v>
      </c>
      <c r="J37">
        <v>30</v>
      </c>
      <c r="K37">
        <v>30</v>
      </c>
      <c r="L37">
        <v>10</v>
      </c>
    </row>
    <row r="38" spans="1:12" x14ac:dyDescent="0.25">
      <c r="A38" t="s">
        <v>55</v>
      </c>
      <c r="B38">
        <v>339</v>
      </c>
      <c r="C38">
        <v>10</v>
      </c>
      <c r="G38">
        <v>30</v>
      </c>
      <c r="H38">
        <v>20</v>
      </c>
      <c r="I38">
        <v>10</v>
      </c>
      <c r="J38">
        <v>30</v>
      </c>
      <c r="K38">
        <v>30</v>
      </c>
      <c r="L38">
        <v>10</v>
      </c>
    </row>
    <row r="39" spans="1:12" x14ac:dyDescent="0.25">
      <c r="A39" t="s">
        <v>58</v>
      </c>
      <c r="B39">
        <v>340</v>
      </c>
      <c r="C39">
        <v>10</v>
      </c>
      <c r="G39">
        <v>30</v>
      </c>
      <c r="H39">
        <v>20</v>
      </c>
      <c r="I39">
        <v>10</v>
      </c>
      <c r="J39">
        <v>30</v>
      </c>
      <c r="K39">
        <v>30</v>
      </c>
      <c r="L39">
        <v>10</v>
      </c>
    </row>
    <row r="40" spans="1:12" x14ac:dyDescent="0.25">
      <c r="A40" t="s">
        <v>59</v>
      </c>
      <c r="B40">
        <v>342</v>
      </c>
      <c r="C40">
        <v>10</v>
      </c>
      <c r="E40">
        <v>60</v>
      </c>
      <c r="F40">
        <v>30</v>
      </c>
      <c r="G40">
        <v>30</v>
      </c>
      <c r="H40">
        <v>20</v>
      </c>
      <c r="I40">
        <v>10</v>
      </c>
      <c r="J40">
        <v>30</v>
      </c>
      <c r="K40">
        <v>30</v>
      </c>
      <c r="L40">
        <v>10</v>
      </c>
    </row>
    <row r="41" spans="1:12" x14ac:dyDescent="0.25">
      <c r="A41" t="s">
        <v>60</v>
      </c>
      <c r="B41">
        <v>342</v>
      </c>
      <c r="C41">
        <v>10</v>
      </c>
      <c r="E41">
        <v>60</v>
      </c>
      <c r="G41">
        <v>30</v>
      </c>
      <c r="I41">
        <v>10</v>
      </c>
      <c r="J41">
        <v>30</v>
      </c>
      <c r="K41">
        <v>30</v>
      </c>
      <c r="L41">
        <v>10</v>
      </c>
    </row>
    <row r="42" spans="1:12" x14ac:dyDescent="0.25">
      <c r="A42" t="s">
        <v>61</v>
      </c>
      <c r="B42">
        <v>343</v>
      </c>
      <c r="C42">
        <v>10</v>
      </c>
      <c r="E42">
        <v>60</v>
      </c>
      <c r="F42">
        <v>30</v>
      </c>
      <c r="G42">
        <v>30</v>
      </c>
      <c r="J42">
        <v>30</v>
      </c>
      <c r="K42">
        <v>30</v>
      </c>
      <c r="L42">
        <v>10</v>
      </c>
    </row>
    <row r="43" spans="1:12" x14ac:dyDescent="0.25">
      <c r="A43" t="s">
        <v>34</v>
      </c>
      <c r="B43">
        <v>344</v>
      </c>
      <c r="C43">
        <v>10</v>
      </c>
      <c r="D43">
        <v>40</v>
      </c>
      <c r="F43">
        <v>30</v>
      </c>
      <c r="G43">
        <v>30</v>
      </c>
      <c r="H43">
        <v>20</v>
      </c>
      <c r="I43">
        <v>10</v>
      </c>
      <c r="J43">
        <v>30</v>
      </c>
      <c r="K43">
        <v>30</v>
      </c>
      <c r="L43">
        <v>10</v>
      </c>
    </row>
    <row r="44" spans="1:12" x14ac:dyDescent="0.25">
      <c r="A44" t="s">
        <v>35</v>
      </c>
      <c r="B44">
        <v>344</v>
      </c>
      <c r="C44">
        <v>10</v>
      </c>
      <c r="D44">
        <v>40</v>
      </c>
      <c r="F44">
        <v>30</v>
      </c>
      <c r="G44">
        <v>30</v>
      </c>
      <c r="H44">
        <v>20</v>
      </c>
      <c r="I44">
        <v>10</v>
      </c>
      <c r="J44">
        <v>30</v>
      </c>
      <c r="K44">
        <v>30</v>
      </c>
      <c r="L44">
        <v>10</v>
      </c>
    </row>
    <row r="45" spans="1:12" x14ac:dyDescent="0.25">
      <c r="A45" t="s">
        <v>45</v>
      </c>
      <c r="B45">
        <v>345</v>
      </c>
      <c r="C45">
        <v>10</v>
      </c>
      <c r="E45">
        <v>60</v>
      </c>
      <c r="F45">
        <v>30</v>
      </c>
      <c r="G45">
        <v>30</v>
      </c>
      <c r="J45">
        <v>30</v>
      </c>
      <c r="K45">
        <v>30</v>
      </c>
      <c r="L45">
        <v>10</v>
      </c>
    </row>
    <row r="46" spans="1:12" x14ac:dyDescent="0.25">
      <c r="A46" t="s">
        <v>36</v>
      </c>
      <c r="B46">
        <v>346</v>
      </c>
      <c r="C46">
        <v>10</v>
      </c>
      <c r="D46">
        <v>40</v>
      </c>
      <c r="G46">
        <v>30</v>
      </c>
      <c r="H46">
        <v>20</v>
      </c>
      <c r="I46">
        <v>10</v>
      </c>
      <c r="J46">
        <v>30</v>
      </c>
      <c r="K46">
        <v>30</v>
      </c>
      <c r="L46">
        <v>10</v>
      </c>
    </row>
    <row r="47" spans="1:12" x14ac:dyDescent="0.25">
      <c r="A47" t="s">
        <v>40</v>
      </c>
      <c r="B47">
        <v>347</v>
      </c>
      <c r="C47">
        <v>10</v>
      </c>
      <c r="D47">
        <v>40</v>
      </c>
      <c r="F47">
        <v>30</v>
      </c>
      <c r="G47">
        <v>30</v>
      </c>
      <c r="H47">
        <v>20</v>
      </c>
      <c r="I47">
        <v>10</v>
      </c>
      <c r="J47">
        <v>30</v>
      </c>
      <c r="K47">
        <v>30</v>
      </c>
      <c r="L47">
        <v>10</v>
      </c>
    </row>
    <row r="48" spans="1:12" x14ac:dyDescent="0.25">
      <c r="A48" t="s">
        <v>62</v>
      </c>
      <c r="B48">
        <v>348</v>
      </c>
      <c r="C48">
        <v>10</v>
      </c>
      <c r="F48">
        <v>30</v>
      </c>
      <c r="G48">
        <v>30</v>
      </c>
      <c r="H48">
        <v>20</v>
      </c>
      <c r="I48">
        <v>10</v>
      </c>
      <c r="J48">
        <v>30</v>
      </c>
      <c r="K48">
        <v>30</v>
      </c>
      <c r="L48">
        <v>10</v>
      </c>
    </row>
    <row r="49" spans="1:12" x14ac:dyDescent="0.25">
      <c r="A49" t="s">
        <v>37</v>
      </c>
      <c r="B49">
        <v>349</v>
      </c>
      <c r="C49">
        <v>10</v>
      </c>
      <c r="D49">
        <v>40</v>
      </c>
      <c r="E49">
        <v>60</v>
      </c>
      <c r="F49">
        <v>30</v>
      </c>
      <c r="G49">
        <v>30</v>
      </c>
      <c r="H49">
        <v>20</v>
      </c>
      <c r="I49">
        <v>10</v>
      </c>
      <c r="J49">
        <v>30</v>
      </c>
      <c r="K49">
        <v>30</v>
      </c>
      <c r="L49">
        <v>10</v>
      </c>
    </row>
    <row r="50" spans="1:12" x14ac:dyDescent="0.25">
      <c r="A50" t="s">
        <v>63</v>
      </c>
      <c r="B50">
        <v>350</v>
      </c>
      <c r="C50">
        <v>10</v>
      </c>
      <c r="D50">
        <v>40</v>
      </c>
      <c r="E50">
        <v>60</v>
      </c>
      <c r="F50">
        <v>30</v>
      </c>
      <c r="G50">
        <v>30</v>
      </c>
      <c r="H50">
        <v>20</v>
      </c>
      <c r="I50">
        <v>10</v>
      </c>
      <c r="J50">
        <v>30</v>
      </c>
      <c r="K50">
        <v>30</v>
      </c>
      <c r="L50">
        <v>10</v>
      </c>
    </row>
    <row r="51" spans="1:12" x14ac:dyDescent="0.25">
      <c r="A51" t="s">
        <v>41</v>
      </c>
      <c r="B51">
        <v>352</v>
      </c>
      <c r="C51">
        <v>10</v>
      </c>
      <c r="D51">
        <v>40</v>
      </c>
      <c r="E51">
        <v>60</v>
      </c>
      <c r="F51">
        <v>30</v>
      </c>
      <c r="G51">
        <v>30</v>
      </c>
      <c r="H51">
        <v>20</v>
      </c>
      <c r="I51">
        <v>10</v>
      </c>
      <c r="J51">
        <v>30</v>
      </c>
      <c r="K51">
        <v>30</v>
      </c>
      <c r="L51">
        <v>10</v>
      </c>
    </row>
    <row r="52" spans="1:12" x14ac:dyDescent="0.25">
      <c r="A52" t="s">
        <v>64</v>
      </c>
      <c r="B52">
        <v>354</v>
      </c>
      <c r="C52">
        <v>10</v>
      </c>
      <c r="E52">
        <v>60</v>
      </c>
      <c r="G52">
        <v>30</v>
      </c>
      <c r="H52">
        <v>20</v>
      </c>
      <c r="I52">
        <v>10</v>
      </c>
      <c r="J52">
        <v>30</v>
      </c>
      <c r="K52">
        <v>30</v>
      </c>
      <c r="L52">
        <v>10</v>
      </c>
    </row>
    <row r="53" spans="1:12" x14ac:dyDescent="0.25">
      <c r="A53" t="s">
        <v>38</v>
      </c>
      <c r="B53">
        <v>355</v>
      </c>
      <c r="C53">
        <v>10</v>
      </c>
      <c r="F53">
        <v>30</v>
      </c>
      <c r="G53">
        <v>30</v>
      </c>
      <c r="H53">
        <v>20</v>
      </c>
      <c r="J53">
        <v>30</v>
      </c>
      <c r="K53">
        <v>30</v>
      </c>
      <c r="L53">
        <v>10</v>
      </c>
    </row>
    <row r="54" spans="1:12" x14ac:dyDescent="0.25">
      <c r="A54" t="s">
        <v>65</v>
      </c>
      <c r="B54">
        <v>356</v>
      </c>
      <c r="C54">
        <v>10</v>
      </c>
      <c r="F54">
        <v>30</v>
      </c>
      <c r="G54">
        <v>30</v>
      </c>
      <c r="H54">
        <v>20</v>
      </c>
      <c r="I54">
        <v>10</v>
      </c>
      <c r="J54">
        <v>30</v>
      </c>
      <c r="K54">
        <v>30</v>
      </c>
      <c r="L54">
        <v>10</v>
      </c>
    </row>
    <row r="55" spans="1:12" x14ac:dyDescent="0.25">
      <c r="A55" t="s">
        <v>43</v>
      </c>
      <c r="B55">
        <v>357</v>
      </c>
      <c r="C55">
        <v>10</v>
      </c>
      <c r="E55">
        <v>60</v>
      </c>
      <c r="F55">
        <v>30</v>
      </c>
      <c r="G55">
        <v>30</v>
      </c>
      <c r="H55">
        <v>20</v>
      </c>
      <c r="I55">
        <v>10</v>
      </c>
      <c r="J55">
        <v>30</v>
      </c>
      <c r="K55">
        <v>30</v>
      </c>
      <c r="L55">
        <v>10</v>
      </c>
    </row>
    <row r="56" spans="1:12" x14ac:dyDescent="0.25">
      <c r="A56" t="s">
        <v>39</v>
      </c>
      <c r="B56">
        <v>359</v>
      </c>
      <c r="C56">
        <v>10</v>
      </c>
      <c r="D56">
        <v>40</v>
      </c>
    </row>
  </sheetData>
  <autoFilter ref="A1:L56">
    <sortState ref="A2:M60">
      <sortCondition ref="B1:B6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61"/>
  <sheetViews>
    <sheetView workbookViewId="0">
      <selection activeCell="H1" sqref="H1:I1048576"/>
    </sheetView>
  </sheetViews>
  <sheetFormatPr defaultRowHeight="15" x14ac:dyDescent="0.25"/>
  <cols>
    <col min="2" max="2" width="10.5703125" bestFit="1" customWidth="1"/>
  </cols>
  <sheetData>
    <row r="1" spans="1:12" x14ac:dyDescent="0.25">
      <c r="A1" t="s">
        <v>67</v>
      </c>
      <c r="B1" t="s">
        <v>68</v>
      </c>
      <c r="C1" t="s">
        <v>69</v>
      </c>
      <c r="D1" t="s">
        <v>68</v>
      </c>
      <c r="E1" t="s">
        <v>69</v>
      </c>
      <c r="F1" t="s">
        <v>419</v>
      </c>
      <c r="G1" t="s">
        <v>70</v>
      </c>
      <c r="H1" t="s">
        <v>420</v>
      </c>
      <c r="I1" t="s">
        <v>886</v>
      </c>
      <c r="J1" t="s">
        <v>423</v>
      </c>
      <c r="K1" t="s">
        <v>424</v>
      </c>
      <c r="L1" t="s">
        <v>425</v>
      </c>
    </row>
    <row r="2" spans="1:12" x14ac:dyDescent="0.25">
      <c r="A2">
        <v>300</v>
      </c>
      <c r="B2" t="s">
        <v>72</v>
      </c>
      <c r="C2" t="s">
        <v>73</v>
      </c>
      <c r="D2" t="s">
        <v>72</v>
      </c>
      <c r="E2" t="s">
        <v>74</v>
      </c>
      <c r="F2" t="s">
        <v>887</v>
      </c>
      <c r="G2" t="s">
        <v>75</v>
      </c>
      <c r="H2" s="17">
        <v>0.4909722222222222</v>
      </c>
      <c r="I2" s="17">
        <v>7.4305555555555514E-2</v>
      </c>
      <c r="J2" s="17">
        <v>0.13719907407407406</v>
      </c>
      <c r="K2" s="17">
        <v>6.2893518518518543E-2</v>
      </c>
      <c r="L2" s="18">
        <v>10</v>
      </c>
    </row>
    <row r="3" spans="1:12" x14ac:dyDescent="0.25">
      <c r="A3">
        <v>301</v>
      </c>
      <c r="B3" t="s">
        <v>77</v>
      </c>
      <c r="C3" t="s">
        <v>78</v>
      </c>
      <c r="D3" t="s">
        <v>77</v>
      </c>
      <c r="E3" t="s">
        <v>79</v>
      </c>
      <c r="F3" t="s">
        <v>887</v>
      </c>
      <c r="G3" t="s">
        <v>75</v>
      </c>
      <c r="H3" s="17">
        <v>0.4909722222222222</v>
      </c>
      <c r="I3" s="17">
        <v>7.4305555555555514E-2</v>
      </c>
      <c r="J3" s="17">
        <v>0.13230324074074074</v>
      </c>
      <c r="K3" s="17">
        <v>5.7997685185185222E-2</v>
      </c>
      <c r="L3" s="18">
        <v>0</v>
      </c>
    </row>
    <row r="4" spans="1:12" x14ac:dyDescent="0.25">
      <c r="A4">
        <v>302</v>
      </c>
      <c r="B4" t="s">
        <v>81</v>
      </c>
      <c r="C4" t="s">
        <v>82</v>
      </c>
      <c r="D4" t="s">
        <v>83</v>
      </c>
      <c r="E4" t="s">
        <v>84</v>
      </c>
      <c r="F4" t="s">
        <v>887</v>
      </c>
      <c r="G4" t="s">
        <v>75</v>
      </c>
      <c r="H4" s="17">
        <v>0.49166666666666664</v>
      </c>
      <c r="I4" s="17">
        <v>7.4999999999999956E-2</v>
      </c>
      <c r="J4" s="17">
        <v>0.13728009259259258</v>
      </c>
      <c r="K4" s="17">
        <v>6.2280092592592623E-2</v>
      </c>
      <c r="L4" s="18">
        <v>0</v>
      </c>
    </row>
    <row r="5" spans="1:12" x14ac:dyDescent="0.25">
      <c r="A5">
        <v>303</v>
      </c>
      <c r="B5" t="s">
        <v>86</v>
      </c>
      <c r="C5" t="s">
        <v>87</v>
      </c>
      <c r="D5" t="s">
        <v>86</v>
      </c>
      <c r="E5" t="s">
        <v>88</v>
      </c>
      <c r="F5" t="s">
        <v>887</v>
      </c>
      <c r="G5" t="s">
        <v>75</v>
      </c>
      <c r="H5" s="17">
        <v>0.49166666666666664</v>
      </c>
      <c r="I5" s="17">
        <v>7.4999999999999956E-2</v>
      </c>
      <c r="J5" s="17">
        <v>0.12238425925925925</v>
      </c>
      <c r="K5" s="17">
        <v>4.7384259259259293E-2</v>
      </c>
      <c r="L5" s="18">
        <v>0</v>
      </c>
    </row>
    <row r="6" spans="1:12" x14ac:dyDescent="0.25">
      <c r="A6">
        <v>304</v>
      </c>
      <c r="B6" t="s">
        <v>90</v>
      </c>
      <c r="C6" t="s">
        <v>91</v>
      </c>
      <c r="D6" t="s">
        <v>90</v>
      </c>
      <c r="E6" t="s">
        <v>92</v>
      </c>
      <c r="F6" t="s">
        <v>888</v>
      </c>
      <c r="G6" t="s">
        <v>93</v>
      </c>
      <c r="H6" s="17">
        <v>0.49236111111111108</v>
      </c>
      <c r="I6" s="17">
        <v>7.5694444444444398E-2</v>
      </c>
      <c r="J6" s="17">
        <v>0.1257986111111111</v>
      </c>
      <c r="K6" s="17">
        <v>5.01041666666667E-2</v>
      </c>
      <c r="L6" s="18">
        <v>0</v>
      </c>
    </row>
    <row r="7" spans="1:12" x14ac:dyDescent="0.25">
      <c r="A7">
        <v>305</v>
      </c>
      <c r="B7" t="s">
        <v>95</v>
      </c>
      <c r="C7" t="s">
        <v>96</v>
      </c>
      <c r="D7" t="s">
        <v>95</v>
      </c>
      <c r="E7" t="s">
        <v>97</v>
      </c>
      <c r="F7" t="s">
        <v>887</v>
      </c>
      <c r="G7" t="s">
        <v>75</v>
      </c>
      <c r="H7" s="17">
        <v>0.49236111111111108</v>
      </c>
      <c r="I7" s="17">
        <v>7.5694444444444398E-2</v>
      </c>
      <c r="J7" s="17">
        <v>0.13188657407407406</v>
      </c>
      <c r="K7" s="17">
        <v>5.6192129629629661E-2</v>
      </c>
      <c r="L7" s="18">
        <v>0</v>
      </c>
    </row>
    <row r="8" spans="1:12" x14ac:dyDescent="0.25">
      <c r="A8">
        <v>306</v>
      </c>
      <c r="B8" t="s">
        <v>95</v>
      </c>
      <c r="C8" t="s">
        <v>97</v>
      </c>
      <c r="D8" t="s">
        <v>95</v>
      </c>
      <c r="E8" t="s">
        <v>97</v>
      </c>
      <c r="F8" t="s">
        <v>888</v>
      </c>
      <c r="G8" t="s">
        <v>93</v>
      </c>
      <c r="H8" s="17">
        <v>0.49305555555555552</v>
      </c>
      <c r="I8" s="17">
        <v>7.638888888888884E-2</v>
      </c>
      <c r="J8" s="17">
        <v>0.1254861111111111</v>
      </c>
      <c r="K8" s="17">
        <v>4.9097222222222264E-2</v>
      </c>
      <c r="L8" s="18">
        <v>0</v>
      </c>
    </row>
    <row r="9" spans="1:12" x14ac:dyDescent="0.25">
      <c r="A9">
        <v>307</v>
      </c>
      <c r="B9" t="s">
        <v>100</v>
      </c>
      <c r="C9" t="s">
        <v>101</v>
      </c>
      <c r="D9" t="s">
        <v>102</v>
      </c>
      <c r="E9" t="s">
        <v>103</v>
      </c>
      <c r="F9" t="s">
        <v>887</v>
      </c>
      <c r="G9" t="s">
        <v>75</v>
      </c>
      <c r="H9" s="17">
        <v>0.49305555555555552</v>
      </c>
      <c r="I9" s="17">
        <v>7.638888888888884E-2</v>
      </c>
      <c r="J9" s="17">
        <v>0.13523148148148145</v>
      </c>
      <c r="K9" s="17">
        <v>5.8842592592592613E-2</v>
      </c>
      <c r="L9" s="18">
        <v>0</v>
      </c>
    </row>
    <row r="10" spans="1:12" x14ac:dyDescent="0.25">
      <c r="A10">
        <v>308</v>
      </c>
      <c r="B10" t="s">
        <v>104</v>
      </c>
      <c r="C10" t="s">
        <v>105</v>
      </c>
      <c r="D10" t="s">
        <v>104</v>
      </c>
      <c r="E10" t="s">
        <v>106</v>
      </c>
      <c r="F10" t="s">
        <v>888</v>
      </c>
      <c r="G10" t="s">
        <v>93</v>
      </c>
      <c r="H10" s="17">
        <v>0.49374999999999997</v>
      </c>
      <c r="I10" s="17">
        <v>7.7083333333333282E-2</v>
      </c>
      <c r="J10" s="17">
        <v>0.13223379629629628</v>
      </c>
      <c r="K10" s="17">
        <v>5.5150462962962998E-2</v>
      </c>
      <c r="L10" s="18">
        <v>0</v>
      </c>
    </row>
    <row r="11" spans="1:12" x14ac:dyDescent="0.25">
      <c r="A11">
        <v>309</v>
      </c>
      <c r="B11" t="s">
        <v>104</v>
      </c>
      <c r="C11" t="s">
        <v>84</v>
      </c>
      <c r="D11" t="s">
        <v>108</v>
      </c>
      <c r="E11" t="s">
        <v>109</v>
      </c>
      <c r="F11" t="s">
        <v>888</v>
      </c>
      <c r="G11" t="s">
        <v>93</v>
      </c>
      <c r="H11" s="17">
        <v>0.49374999999999997</v>
      </c>
      <c r="I11" s="17">
        <v>7.7083333333333282E-2</v>
      </c>
      <c r="J11" s="17">
        <v>0.13171296296296295</v>
      </c>
      <c r="K11" s="17">
        <v>5.4629629629629667E-2</v>
      </c>
      <c r="L11" s="18">
        <v>0</v>
      </c>
    </row>
    <row r="12" spans="1:12" x14ac:dyDescent="0.25">
      <c r="A12">
        <v>310</v>
      </c>
      <c r="B12" t="s">
        <v>111</v>
      </c>
      <c r="C12" t="s">
        <v>112</v>
      </c>
      <c r="D12" t="s">
        <v>113</v>
      </c>
      <c r="E12" t="s">
        <v>112</v>
      </c>
      <c r="F12" t="s">
        <v>888</v>
      </c>
      <c r="G12" t="s">
        <v>93</v>
      </c>
      <c r="H12" s="17">
        <v>0.49444444444444441</v>
      </c>
      <c r="I12" s="17">
        <v>7.7777777777777724E-2</v>
      </c>
      <c r="J12" s="17">
        <v>0.12987268518518519</v>
      </c>
      <c r="K12" s="17">
        <v>5.2094907407407465E-2</v>
      </c>
      <c r="L12" s="18">
        <v>0</v>
      </c>
    </row>
    <row r="13" spans="1:12" x14ac:dyDescent="0.25">
      <c r="A13">
        <v>311</v>
      </c>
      <c r="B13" t="s">
        <v>114</v>
      </c>
      <c r="C13" t="s">
        <v>115</v>
      </c>
      <c r="D13" t="s">
        <v>116</v>
      </c>
      <c r="E13" t="s">
        <v>117</v>
      </c>
      <c r="F13" t="s">
        <v>888</v>
      </c>
      <c r="G13" t="s">
        <v>93</v>
      </c>
      <c r="H13" s="17">
        <v>0.49444444444444441</v>
      </c>
      <c r="I13" s="17">
        <v>7.7777777777777724E-2</v>
      </c>
      <c r="J13" s="17">
        <v>0.12982638888888887</v>
      </c>
      <c r="K13" s="17">
        <v>5.2048611111111143E-2</v>
      </c>
      <c r="L13" s="18">
        <v>0</v>
      </c>
    </row>
    <row r="14" spans="1:12" x14ac:dyDescent="0.25">
      <c r="A14">
        <v>312</v>
      </c>
      <c r="B14" t="s">
        <v>114</v>
      </c>
      <c r="C14" t="s">
        <v>118</v>
      </c>
      <c r="D14" t="s">
        <v>114</v>
      </c>
      <c r="E14" t="s">
        <v>119</v>
      </c>
      <c r="F14" t="s">
        <v>888</v>
      </c>
      <c r="G14" t="s">
        <v>93</v>
      </c>
      <c r="H14" s="17">
        <v>0.49513888888888885</v>
      </c>
      <c r="I14" s="17">
        <v>7.8472222222222165E-2</v>
      </c>
      <c r="J14" s="17">
        <v>0.13122685185185184</v>
      </c>
      <c r="K14" s="17">
        <v>5.2754629629629679E-2</v>
      </c>
      <c r="L14" s="18">
        <v>0</v>
      </c>
    </row>
    <row r="15" spans="1:12" x14ac:dyDescent="0.25">
      <c r="A15">
        <v>313</v>
      </c>
      <c r="B15" t="s">
        <v>120</v>
      </c>
      <c r="C15" t="s">
        <v>121</v>
      </c>
      <c r="D15" t="s">
        <v>122</v>
      </c>
      <c r="E15" t="s">
        <v>123</v>
      </c>
      <c r="F15" t="s">
        <v>888</v>
      </c>
      <c r="G15" t="s">
        <v>93</v>
      </c>
      <c r="H15" s="17">
        <v>0.49513888888888885</v>
      </c>
      <c r="I15" s="17">
        <v>7.8472222222222165E-2</v>
      </c>
      <c r="J15" s="17">
        <v>0.13116898148148148</v>
      </c>
      <c r="K15" s="17">
        <v>5.2696759259259318E-2</v>
      </c>
      <c r="L15" s="18">
        <v>0</v>
      </c>
    </row>
    <row r="16" spans="1:12" x14ac:dyDescent="0.25">
      <c r="A16">
        <v>314</v>
      </c>
      <c r="B16" t="s">
        <v>124</v>
      </c>
      <c r="C16" t="s">
        <v>125</v>
      </c>
      <c r="D16" t="s">
        <v>124</v>
      </c>
      <c r="E16" t="s">
        <v>126</v>
      </c>
      <c r="F16" t="s">
        <v>888</v>
      </c>
      <c r="G16" t="s">
        <v>93</v>
      </c>
      <c r="H16" s="17">
        <v>0.49583333333333329</v>
      </c>
      <c r="I16" s="17">
        <v>7.9166666666666607E-2</v>
      </c>
      <c r="J16" s="17">
        <v>0.14186342592592591</v>
      </c>
      <c r="K16" s="17">
        <v>6.2696759259259299E-2</v>
      </c>
      <c r="L16" s="18">
        <v>10</v>
      </c>
    </row>
    <row r="17" spans="1:12" x14ac:dyDescent="0.25">
      <c r="A17">
        <v>315</v>
      </c>
      <c r="B17" t="s">
        <v>128</v>
      </c>
      <c r="C17" t="s">
        <v>84</v>
      </c>
      <c r="D17" t="s">
        <v>128</v>
      </c>
      <c r="E17" t="s">
        <v>129</v>
      </c>
      <c r="F17" t="s">
        <v>887</v>
      </c>
      <c r="G17" t="s">
        <v>75</v>
      </c>
      <c r="H17" s="17">
        <v>0.49583333333333329</v>
      </c>
      <c r="I17" s="17">
        <v>7.9166666666666607E-2</v>
      </c>
      <c r="J17" s="17">
        <v>0.1262962962962963</v>
      </c>
      <c r="K17" s="17">
        <v>4.7129629629629688E-2</v>
      </c>
      <c r="L17" s="18">
        <v>0</v>
      </c>
    </row>
    <row r="18" spans="1:12" x14ac:dyDescent="0.25">
      <c r="A18">
        <v>316</v>
      </c>
      <c r="B18" t="s">
        <v>130</v>
      </c>
      <c r="C18" t="s">
        <v>131</v>
      </c>
      <c r="D18" t="s">
        <v>132</v>
      </c>
      <c r="E18" t="s">
        <v>101</v>
      </c>
      <c r="F18" t="s">
        <v>888</v>
      </c>
      <c r="G18" t="s">
        <v>93</v>
      </c>
      <c r="H18" s="17">
        <v>0.49652777777777773</v>
      </c>
      <c r="I18" s="17">
        <v>7.9861111111111049E-2</v>
      </c>
      <c r="J18" s="17">
        <v>0.1434259259259259</v>
      </c>
      <c r="K18" s="17">
        <v>6.3564814814814852E-2</v>
      </c>
      <c r="L18" s="18">
        <v>20</v>
      </c>
    </row>
    <row r="19" spans="1:12" x14ac:dyDescent="0.25">
      <c r="A19">
        <v>317</v>
      </c>
      <c r="B19" t="s">
        <v>132</v>
      </c>
      <c r="C19" t="s">
        <v>134</v>
      </c>
      <c r="D19" t="s">
        <v>130</v>
      </c>
      <c r="E19" t="s">
        <v>135</v>
      </c>
      <c r="F19" t="s">
        <v>887</v>
      </c>
      <c r="G19" t="s">
        <v>75</v>
      </c>
      <c r="H19" s="17">
        <v>0.49652777777777773</v>
      </c>
      <c r="I19" s="17">
        <v>7.9861111111111049E-2</v>
      </c>
      <c r="J19" s="17">
        <v>0.1151736111111111</v>
      </c>
      <c r="K19" s="17">
        <v>3.5312500000000052E-2</v>
      </c>
      <c r="L19" s="18">
        <v>0</v>
      </c>
    </row>
    <row r="20" spans="1:12" x14ac:dyDescent="0.25">
      <c r="A20">
        <v>318</v>
      </c>
      <c r="B20" t="s">
        <v>137</v>
      </c>
      <c r="C20" t="s">
        <v>138</v>
      </c>
      <c r="D20" t="s">
        <v>137</v>
      </c>
      <c r="E20" t="s">
        <v>139</v>
      </c>
      <c r="F20" t="s">
        <v>887</v>
      </c>
      <c r="G20" t="s">
        <v>75</v>
      </c>
      <c r="H20" s="17">
        <v>0.49722222222222218</v>
      </c>
      <c r="I20" s="17">
        <v>8.0555555555555491E-2</v>
      </c>
      <c r="J20" s="17" t="e">
        <v>#N/A</v>
      </c>
      <c r="K20" s="17" t="e">
        <v>#N/A</v>
      </c>
      <c r="L20" s="18" t="e">
        <v>#N/A</v>
      </c>
    </row>
    <row r="21" spans="1:12" x14ac:dyDescent="0.25">
      <c r="A21">
        <v>319</v>
      </c>
      <c r="B21" t="s">
        <v>140</v>
      </c>
      <c r="C21" t="s">
        <v>141</v>
      </c>
      <c r="D21" t="s">
        <v>142</v>
      </c>
      <c r="E21" t="s">
        <v>143</v>
      </c>
      <c r="F21" t="s">
        <v>888</v>
      </c>
      <c r="G21" t="s">
        <v>93</v>
      </c>
      <c r="H21" s="17">
        <v>0.49722222222222218</v>
      </c>
      <c r="I21" s="17">
        <v>8.0555555555555491E-2</v>
      </c>
      <c r="J21" s="17" t="e">
        <v>#N/A</v>
      </c>
      <c r="K21" s="17" t="e">
        <v>#N/A</v>
      </c>
      <c r="L21" s="18" t="e">
        <v>#N/A</v>
      </c>
    </row>
    <row r="22" spans="1:12" x14ac:dyDescent="0.25">
      <c r="A22">
        <v>320</v>
      </c>
      <c r="B22" t="s">
        <v>144</v>
      </c>
      <c r="C22" t="s">
        <v>145</v>
      </c>
      <c r="D22" t="s">
        <v>146</v>
      </c>
      <c r="E22" t="s">
        <v>147</v>
      </c>
      <c r="F22" t="s">
        <v>888</v>
      </c>
      <c r="G22" t="s">
        <v>93</v>
      </c>
      <c r="H22" s="17">
        <v>0.49791666666666662</v>
      </c>
      <c r="I22" s="17">
        <v>8.1249999999999933E-2</v>
      </c>
      <c r="J22" s="17">
        <v>0.1423611111111111</v>
      </c>
      <c r="K22" s="17">
        <v>6.1111111111111172E-2</v>
      </c>
      <c r="L22" s="18">
        <v>0</v>
      </c>
    </row>
    <row r="23" spans="1:12" x14ac:dyDescent="0.25">
      <c r="A23">
        <v>321</v>
      </c>
      <c r="B23" t="s">
        <v>148</v>
      </c>
      <c r="C23" t="s">
        <v>149</v>
      </c>
      <c r="D23" t="s">
        <v>146</v>
      </c>
      <c r="E23" t="s">
        <v>147</v>
      </c>
      <c r="F23" t="s">
        <v>888</v>
      </c>
      <c r="G23" t="s">
        <v>93</v>
      </c>
      <c r="H23" s="17">
        <v>0.49791666666666662</v>
      </c>
      <c r="I23" s="17">
        <v>8.1249999999999933E-2</v>
      </c>
      <c r="J23" s="17">
        <v>0.14224537037037036</v>
      </c>
      <c r="K23" s="17">
        <v>6.0995370370370422E-2</v>
      </c>
      <c r="L23" s="18">
        <v>0</v>
      </c>
    </row>
    <row r="24" spans="1:12" x14ac:dyDescent="0.25">
      <c r="A24">
        <v>322</v>
      </c>
      <c r="B24" t="s">
        <v>150</v>
      </c>
      <c r="C24" t="s">
        <v>151</v>
      </c>
      <c r="D24" t="s">
        <v>150</v>
      </c>
      <c r="E24" t="s">
        <v>106</v>
      </c>
      <c r="F24" t="s">
        <v>888</v>
      </c>
      <c r="G24" t="s">
        <v>93</v>
      </c>
      <c r="H24" s="17">
        <v>0.49861111111111106</v>
      </c>
      <c r="I24" s="17">
        <v>8.1944444444444375E-2</v>
      </c>
      <c r="J24" s="17">
        <v>0.1408796296296296</v>
      </c>
      <c r="K24" s="17">
        <v>5.8935185185185229E-2</v>
      </c>
      <c r="L24" s="18">
        <v>0</v>
      </c>
    </row>
    <row r="25" spans="1:12" x14ac:dyDescent="0.25">
      <c r="A25">
        <v>323</v>
      </c>
      <c r="B25" t="s">
        <v>153</v>
      </c>
      <c r="C25" t="s">
        <v>154</v>
      </c>
      <c r="D25" t="s">
        <v>155</v>
      </c>
      <c r="E25" t="s">
        <v>156</v>
      </c>
      <c r="F25" t="s">
        <v>888</v>
      </c>
      <c r="G25" t="s">
        <v>93</v>
      </c>
      <c r="H25" s="17">
        <v>0.49861111111111106</v>
      </c>
      <c r="I25" s="17">
        <v>8.1944444444444375E-2</v>
      </c>
      <c r="J25" s="17">
        <v>0.13233796296296296</v>
      </c>
      <c r="K25" s="17">
        <v>5.0393518518518587E-2</v>
      </c>
      <c r="L25" s="18">
        <v>0</v>
      </c>
    </row>
    <row r="26" spans="1:12" x14ac:dyDescent="0.25">
      <c r="A26">
        <v>324</v>
      </c>
      <c r="B26" t="s">
        <v>158</v>
      </c>
      <c r="C26" t="s">
        <v>109</v>
      </c>
      <c r="D26" t="s">
        <v>158</v>
      </c>
      <c r="E26" t="s">
        <v>159</v>
      </c>
      <c r="F26" t="s">
        <v>888</v>
      </c>
      <c r="G26" t="s">
        <v>93</v>
      </c>
      <c r="H26" s="17">
        <v>0.4993055555555555</v>
      </c>
      <c r="I26" s="17">
        <v>8.2638888888888817E-2</v>
      </c>
      <c r="J26" s="17">
        <v>0.13715277777777776</v>
      </c>
      <c r="K26" s="17">
        <v>5.4513888888888945E-2</v>
      </c>
      <c r="L26" s="18">
        <v>0</v>
      </c>
    </row>
    <row r="27" spans="1:12" x14ac:dyDescent="0.25">
      <c r="A27">
        <v>325</v>
      </c>
      <c r="B27" t="s">
        <v>160</v>
      </c>
      <c r="C27" t="s">
        <v>161</v>
      </c>
      <c r="D27" t="s">
        <v>160</v>
      </c>
      <c r="E27" t="s">
        <v>162</v>
      </c>
      <c r="F27" t="s">
        <v>887</v>
      </c>
      <c r="G27" t="s">
        <v>75</v>
      </c>
      <c r="H27" s="17">
        <v>0.4993055555555555</v>
      </c>
      <c r="I27" s="17">
        <v>8.2638888888888817E-2</v>
      </c>
      <c r="J27" s="17">
        <v>0.14394675925925923</v>
      </c>
      <c r="K27" s="17">
        <v>6.1307870370370415E-2</v>
      </c>
      <c r="L27" s="18">
        <v>0</v>
      </c>
    </row>
    <row r="28" spans="1:12" x14ac:dyDescent="0.25">
      <c r="A28">
        <v>326</v>
      </c>
      <c r="B28" t="s">
        <v>163</v>
      </c>
      <c r="C28" t="s">
        <v>164</v>
      </c>
      <c r="D28" t="s">
        <v>163</v>
      </c>
      <c r="E28" t="s">
        <v>84</v>
      </c>
      <c r="F28" t="s">
        <v>888</v>
      </c>
      <c r="G28" t="s">
        <v>93</v>
      </c>
      <c r="H28" s="17">
        <v>0.49999999999999994</v>
      </c>
      <c r="I28" s="17">
        <v>8.3333333333333259E-2</v>
      </c>
      <c r="J28" s="17">
        <v>0.1406597222222222</v>
      </c>
      <c r="K28" s="17">
        <v>5.7326388888888941E-2</v>
      </c>
      <c r="L28" s="18">
        <v>0</v>
      </c>
    </row>
    <row r="29" spans="1:12" x14ac:dyDescent="0.25">
      <c r="A29">
        <v>327</v>
      </c>
      <c r="B29" t="s">
        <v>166</v>
      </c>
      <c r="C29" t="s">
        <v>167</v>
      </c>
      <c r="D29" t="s">
        <v>168</v>
      </c>
      <c r="E29" t="s">
        <v>169</v>
      </c>
      <c r="F29" t="s">
        <v>888</v>
      </c>
      <c r="G29" t="s">
        <v>93</v>
      </c>
      <c r="H29" s="17">
        <v>0.49999999999999994</v>
      </c>
      <c r="I29" s="17">
        <v>8.3333333333333259E-2</v>
      </c>
      <c r="J29" s="17">
        <v>0.13731481481481478</v>
      </c>
      <c r="K29" s="17">
        <v>5.3981481481481519E-2</v>
      </c>
      <c r="L29" s="18">
        <v>0</v>
      </c>
    </row>
    <row r="30" spans="1:12" x14ac:dyDescent="0.25">
      <c r="A30">
        <v>328</v>
      </c>
      <c r="B30" t="s">
        <v>170</v>
      </c>
      <c r="C30" t="s">
        <v>105</v>
      </c>
      <c r="D30" t="s">
        <v>171</v>
      </c>
      <c r="E30" t="s">
        <v>103</v>
      </c>
      <c r="F30" t="s">
        <v>888</v>
      </c>
      <c r="G30" t="s">
        <v>93</v>
      </c>
      <c r="H30" s="17">
        <v>0.50069444444444444</v>
      </c>
      <c r="I30" s="17">
        <v>8.4027777777777757E-2</v>
      </c>
      <c r="J30" s="17">
        <v>0.14885416666666662</v>
      </c>
      <c r="K30" s="17">
        <v>6.4826388888888864E-2</v>
      </c>
      <c r="L30" s="18">
        <v>40</v>
      </c>
    </row>
    <row r="31" spans="1:12" x14ac:dyDescent="0.25">
      <c r="A31">
        <v>329</v>
      </c>
      <c r="B31" t="s">
        <v>173</v>
      </c>
      <c r="C31" t="s">
        <v>121</v>
      </c>
      <c r="D31" t="s">
        <v>174</v>
      </c>
      <c r="E31" t="s">
        <v>103</v>
      </c>
      <c r="F31" t="s">
        <v>887</v>
      </c>
      <c r="G31" t="s">
        <v>75</v>
      </c>
      <c r="H31" s="17">
        <v>0.50069444444444444</v>
      </c>
      <c r="I31" s="17">
        <v>8.4027777777777757E-2</v>
      </c>
      <c r="J31" s="17">
        <v>0.13724537037037035</v>
      </c>
      <c r="K31" s="17">
        <v>5.3217592592592594E-2</v>
      </c>
      <c r="L31" s="18">
        <v>0</v>
      </c>
    </row>
    <row r="32" spans="1:12" x14ac:dyDescent="0.25">
      <c r="A32">
        <v>330</v>
      </c>
      <c r="B32" t="s">
        <v>175</v>
      </c>
      <c r="C32" t="s">
        <v>176</v>
      </c>
      <c r="D32" t="s">
        <v>175</v>
      </c>
      <c r="E32" t="s">
        <v>177</v>
      </c>
      <c r="F32" t="s">
        <v>887</v>
      </c>
      <c r="G32" t="s">
        <v>75</v>
      </c>
      <c r="H32" s="17">
        <v>0.50138888888888888</v>
      </c>
      <c r="I32" s="17">
        <v>8.4722222222222199E-2</v>
      </c>
      <c r="J32" s="17">
        <v>0.14708333333333329</v>
      </c>
      <c r="K32" s="17">
        <v>6.2361111111111089E-2</v>
      </c>
      <c r="L32" s="18">
        <v>0</v>
      </c>
    </row>
    <row r="33" spans="1:12" x14ac:dyDescent="0.25">
      <c r="A33">
        <v>331</v>
      </c>
      <c r="B33" t="s">
        <v>173</v>
      </c>
      <c r="C33" t="s">
        <v>179</v>
      </c>
      <c r="D33" t="s">
        <v>173</v>
      </c>
      <c r="E33" t="s">
        <v>105</v>
      </c>
      <c r="F33" t="s">
        <v>887</v>
      </c>
      <c r="G33" t="s">
        <v>75</v>
      </c>
      <c r="H33" s="17">
        <v>0.50138888888888888</v>
      </c>
      <c r="I33" s="17">
        <v>8.4722222222222199E-2</v>
      </c>
      <c r="J33" s="17">
        <v>0.13890046296296293</v>
      </c>
      <c r="K33" s="17">
        <v>5.4178240740740735E-2</v>
      </c>
      <c r="L33" s="18">
        <v>0</v>
      </c>
    </row>
    <row r="34" spans="1:12" x14ac:dyDescent="0.25">
      <c r="A34">
        <v>332</v>
      </c>
      <c r="B34" t="s">
        <v>180</v>
      </c>
      <c r="C34" t="s">
        <v>181</v>
      </c>
      <c r="D34" t="s">
        <v>180</v>
      </c>
      <c r="E34" t="s">
        <v>181</v>
      </c>
      <c r="F34" t="s">
        <v>887</v>
      </c>
      <c r="G34" t="s">
        <v>75</v>
      </c>
      <c r="H34" s="17">
        <v>0.50208333333333333</v>
      </c>
      <c r="I34" s="17">
        <v>8.5416666666666641E-2</v>
      </c>
      <c r="J34" s="17">
        <v>0.14157407407407405</v>
      </c>
      <c r="K34" s="17">
        <v>5.6157407407407406E-2</v>
      </c>
      <c r="L34" s="18">
        <v>0</v>
      </c>
    </row>
    <row r="35" spans="1:12" x14ac:dyDescent="0.25">
      <c r="A35">
        <v>333</v>
      </c>
      <c r="B35" t="s">
        <v>183</v>
      </c>
      <c r="C35" t="s">
        <v>184</v>
      </c>
      <c r="D35" t="s">
        <v>185</v>
      </c>
      <c r="E35" t="s">
        <v>186</v>
      </c>
      <c r="F35" t="s">
        <v>887</v>
      </c>
      <c r="G35" t="s">
        <v>75</v>
      </c>
      <c r="H35" s="17">
        <v>0.50208333333333333</v>
      </c>
      <c r="I35" s="17">
        <v>8.5416666666666641E-2</v>
      </c>
      <c r="J35" s="17">
        <v>0.14626157407407403</v>
      </c>
      <c r="K35" s="17">
        <v>6.0844907407407389E-2</v>
      </c>
      <c r="L35" s="18">
        <v>0</v>
      </c>
    </row>
    <row r="36" spans="1:12" x14ac:dyDescent="0.25">
      <c r="A36">
        <v>334</v>
      </c>
      <c r="B36" t="s">
        <v>188</v>
      </c>
      <c r="C36" t="s">
        <v>139</v>
      </c>
      <c r="D36" t="s">
        <v>189</v>
      </c>
      <c r="E36" t="s">
        <v>129</v>
      </c>
      <c r="F36" t="s">
        <v>888</v>
      </c>
      <c r="G36" t="s">
        <v>93</v>
      </c>
      <c r="H36" s="17">
        <v>0.50277777777777777</v>
      </c>
      <c r="I36" s="17">
        <v>8.6111111111111083E-2</v>
      </c>
      <c r="J36" s="17">
        <v>0.14173611111111109</v>
      </c>
      <c r="K36" s="17">
        <v>5.5625000000000008E-2</v>
      </c>
      <c r="L36" s="18">
        <v>0</v>
      </c>
    </row>
    <row r="37" spans="1:12" x14ac:dyDescent="0.25">
      <c r="A37">
        <v>335</v>
      </c>
      <c r="B37" t="s">
        <v>190</v>
      </c>
      <c r="C37" t="s">
        <v>176</v>
      </c>
      <c r="D37" t="s">
        <v>190</v>
      </c>
      <c r="E37" t="s">
        <v>191</v>
      </c>
      <c r="F37" t="s">
        <v>888</v>
      </c>
      <c r="G37" t="s">
        <v>93</v>
      </c>
      <c r="H37" s="17">
        <v>0.50277777777777777</v>
      </c>
      <c r="I37" s="17">
        <v>8.6111111111111083E-2</v>
      </c>
      <c r="J37" s="17">
        <v>0.14184027777777775</v>
      </c>
      <c r="K37" s="17">
        <v>5.5729166666666663E-2</v>
      </c>
      <c r="L37" s="18">
        <v>0</v>
      </c>
    </row>
    <row r="38" spans="1:12" x14ac:dyDescent="0.25">
      <c r="A38">
        <v>336</v>
      </c>
      <c r="B38" t="s">
        <v>192</v>
      </c>
      <c r="C38" t="s">
        <v>193</v>
      </c>
      <c r="D38" t="s">
        <v>188</v>
      </c>
      <c r="E38" t="s">
        <v>112</v>
      </c>
      <c r="F38" t="s">
        <v>887</v>
      </c>
      <c r="G38" t="s">
        <v>75</v>
      </c>
      <c r="H38" s="17">
        <v>0.50347222222222221</v>
      </c>
      <c r="I38" s="17">
        <v>8.6805555555555525E-2</v>
      </c>
      <c r="J38" s="17">
        <v>0.13377314814814814</v>
      </c>
      <c r="K38" s="17">
        <v>4.6967592592592616E-2</v>
      </c>
      <c r="L38" s="18">
        <v>0</v>
      </c>
    </row>
    <row r="39" spans="1:12" x14ac:dyDescent="0.25">
      <c r="A39">
        <v>337</v>
      </c>
      <c r="B39" t="s">
        <v>194</v>
      </c>
      <c r="C39" t="s">
        <v>195</v>
      </c>
      <c r="D39" t="s">
        <v>194</v>
      </c>
      <c r="E39" t="s">
        <v>196</v>
      </c>
      <c r="F39" t="s">
        <v>887</v>
      </c>
      <c r="G39" t="s">
        <v>75</v>
      </c>
      <c r="H39" s="17">
        <v>0.50347222222222221</v>
      </c>
      <c r="I39" s="17">
        <v>8.6805555555555525E-2</v>
      </c>
      <c r="J39" s="17">
        <v>0.14619212962962957</v>
      </c>
      <c r="K39" s="17">
        <v>5.938657407407405E-2</v>
      </c>
      <c r="L39" s="18">
        <v>0</v>
      </c>
    </row>
    <row r="40" spans="1:12" x14ac:dyDescent="0.25">
      <c r="A40">
        <v>338</v>
      </c>
      <c r="B40" t="s">
        <v>198</v>
      </c>
      <c r="C40" t="s">
        <v>138</v>
      </c>
      <c r="D40" t="s">
        <v>198</v>
      </c>
      <c r="E40" t="s">
        <v>126</v>
      </c>
      <c r="F40" t="s">
        <v>887</v>
      </c>
      <c r="G40" t="s">
        <v>75</v>
      </c>
      <c r="H40" s="17">
        <v>0.50416666666666665</v>
      </c>
      <c r="I40" s="17">
        <v>8.7499999999999967E-2</v>
      </c>
      <c r="J40" s="17" t="e">
        <v>#N/A</v>
      </c>
      <c r="K40" s="17" t="e">
        <v>#N/A</v>
      </c>
      <c r="L40" s="18" t="e">
        <v>#N/A</v>
      </c>
    </row>
    <row r="41" spans="1:12" x14ac:dyDescent="0.25">
      <c r="A41">
        <v>339</v>
      </c>
      <c r="B41" t="s">
        <v>199</v>
      </c>
      <c r="C41" t="s">
        <v>200</v>
      </c>
      <c r="D41" t="s">
        <v>201</v>
      </c>
      <c r="E41" t="s">
        <v>202</v>
      </c>
      <c r="F41" t="s">
        <v>888</v>
      </c>
      <c r="G41" t="s">
        <v>93</v>
      </c>
      <c r="H41" s="17">
        <v>0.50416666666666665</v>
      </c>
      <c r="I41" s="17">
        <v>8.7499999999999967E-2</v>
      </c>
      <c r="J41" s="17">
        <v>0.14282407407407405</v>
      </c>
      <c r="K41" s="17">
        <v>5.5324074074074081E-2</v>
      </c>
      <c r="L41" s="18">
        <v>0</v>
      </c>
    </row>
    <row r="42" spans="1:12" x14ac:dyDescent="0.25">
      <c r="A42">
        <v>340</v>
      </c>
      <c r="B42" t="s">
        <v>204</v>
      </c>
      <c r="C42" t="s">
        <v>205</v>
      </c>
      <c r="D42" t="s">
        <v>206</v>
      </c>
      <c r="E42" t="s">
        <v>115</v>
      </c>
      <c r="F42" t="s">
        <v>888</v>
      </c>
      <c r="G42" t="s">
        <v>93</v>
      </c>
      <c r="H42" s="17">
        <v>0.50486111111111109</v>
      </c>
      <c r="I42" s="17">
        <v>8.8194444444444409E-2</v>
      </c>
      <c r="J42" s="17">
        <v>0.14378472222222219</v>
      </c>
      <c r="K42" s="17">
        <v>5.559027777777778E-2</v>
      </c>
      <c r="L42" s="18">
        <v>0</v>
      </c>
    </row>
    <row r="43" spans="1:12" x14ac:dyDescent="0.25">
      <c r="A43">
        <v>341</v>
      </c>
      <c r="B43" t="s">
        <v>207</v>
      </c>
      <c r="C43" t="s">
        <v>208</v>
      </c>
      <c r="D43" t="s">
        <v>199</v>
      </c>
      <c r="E43" t="s">
        <v>200</v>
      </c>
      <c r="F43" t="s">
        <v>888</v>
      </c>
      <c r="G43" t="s">
        <v>93</v>
      </c>
      <c r="H43" s="17">
        <v>0.50486111111111109</v>
      </c>
      <c r="I43" s="17">
        <v>8.8194444444444409E-2</v>
      </c>
      <c r="J43" s="17">
        <v>0.14309027777777775</v>
      </c>
      <c r="K43" s="17">
        <v>5.4895833333333338E-2</v>
      </c>
      <c r="L43" s="18">
        <v>0</v>
      </c>
    </row>
    <row r="44" spans="1:12" x14ac:dyDescent="0.25">
      <c r="A44">
        <v>342</v>
      </c>
      <c r="B44" t="s">
        <v>210</v>
      </c>
      <c r="C44" t="s">
        <v>101</v>
      </c>
      <c r="D44" t="s">
        <v>211</v>
      </c>
      <c r="E44" t="s">
        <v>212</v>
      </c>
      <c r="F44" t="s">
        <v>888</v>
      </c>
      <c r="G44" t="s">
        <v>93</v>
      </c>
      <c r="H44" s="17">
        <v>0.50555555555555554</v>
      </c>
      <c r="I44" s="17">
        <v>8.8888888888888851E-2</v>
      </c>
      <c r="J44" s="17">
        <v>0.14421296296296293</v>
      </c>
      <c r="K44" s="17">
        <v>5.5324074074074081E-2</v>
      </c>
      <c r="L44" s="18">
        <v>0</v>
      </c>
    </row>
    <row r="45" spans="1:12" x14ac:dyDescent="0.25">
      <c r="A45">
        <v>343</v>
      </c>
      <c r="B45" t="s">
        <v>210</v>
      </c>
      <c r="C45" t="s">
        <v>214</v>
      </c>
      <c r="D45" t="s">
        <v>210</v>
      </c>
      <c r="E45" t="s">
        <v>215</v>
      </c>
      <c r="F45" t="s">
        <v>888</v>
      </c>
      <c r="G45" t="s">
        <v>93</v>
      </c>
      <c r="H45" s="17">
        <v>0.50555555555555554</v>
      </c>
      <c r="I45" s="17">
        <v>8.8888888888888851E-2</v>
      </c>
      <c r="J45" s="17">
        <v>0.14409722222222221</v>
      </c>
      <c r="K45" s="17">
        <v>5.5208333333333359E-2</v>
      </c>
      <c r="L45" s="18">
        <v>0</v>
      </c>
    </row>
    <row r="46" spans="1:12" x14ac:dyDescent="0.25">
      <c r="A46">
        <v>344</v>
      </c>
      <c r="B46" t="s">
        <v>210</v>
      </c>
      <c r="C46" t="s">
        <v>217</v>
      </c>
      <c r="D46" t="s">
        <v>211</v>
      </c>
      <c r="E46" t="s">
        <v>218</v>
      </c>
      <c r="F46" t="s">
        <v>888</v>
      </c>
      <c r="G46" t="s">
        <v>93</v>
      </c>
      <c r="H46" s="17">
        <v>0.50624999999999998</v>
      </c>
      <c r="I46" s="17">
        <v>8.9583333333333293E-2</v>
      </c>
      <c r="J46" s="17">
        <v>0.1460069444444444</v>
      </c>
      <c r="K46" s="17">
        <v>5.6423611111111105E-2</v>
      </c>
      <c r="L46" s="18">
        <v>0</v>
      </c>
    </row>
    <row r="47" spans="1:12" x14ac:dyDescent="0.25">
      <c r="A47">
        <v>346</v>
      </c>
      <c r="B47" t="s">
        <v>223</v>
      </c>
      <c r="C47" t="s">
        <v>224</v>
      </c>
      <c r="D47" t="s">
        <v>223</v>
      </c>
      <c r="E47" t="s">
        <v>112</v>
      </c>
      <c r="F47" t="s">
        <v>888</v>
      </c>
      <c r="G47" t="s">
        <v>93</v>
      </c>
      <c r="H47" s="17">
        <v>0.50624999999999998</v>
      </c>
      <c r="I47" s="17">
        <v>8.9583333333333293E-2</v>
      </c>
      <c r="J47" s="17">
        <v>0.14532407407407405</v>
      </c>
      <c r="K47" s="17">
        <v>5.5740740740740757E-2</v>
      </c>
      <c r="L47" s="18">
        <v>0</v>
      </c>
    </row>
    <row r="48" spans="1:12" x14ac:dyDescent="0.25">
      <c r="A48">
        <v>347</v>
      </c>
      <c r="B48" t="s">
        <v>225</v>
      </c>
      <c r="C48" t="s">
        <v>103</v>
      </c>
      <c r="D48" t="s">
        <v>226</v>
      </c>
      <c r="E48" t="s">
        <v>84</v>
      </c>
      <c r="F48" t="s">
        <v>887</v>
      </c>
      <c r="G48" t="s">
        <v>75</v>
      </c>
      <c r="H48" s="17">
        <v>0.50694444444444442</v>
      </c>
      <c r="I48" s="17">
        <v>9.0277777777777735E-2</v>
      </c>
      <c r="J48" s="17">
        <v>0.15054398148148146</v>
      </c>
      <c r="K48" s="17">
        <v>6.0266203703703725E-2</v>
      </c>
      <c r="L48" s="18">
        <v>0</v>
      </c>
    </row>
    <row r="49" spans="1:12" x14ac:dyDescent="0.25">
      <c r="A49">
        <v>348</v>
      </c>
      <c r="B49" t="s">
        <v>228</v>
      </c>
      <c r="C49" t="s">
        <v>121</v>
      </c>
      <c r="D49" t="s">
        <v>229</v>
      </c>
      <c r="E49" t="s">
        <v>230</v>
      </c>
      <c r="F49" t="s">
        <v>887</v>
      </c>
      <c r="G49" t="s">
        <v>75</v>
      </c>
      <c r="H49" s="17">
        <v>0.50694444444444442</v>
      </c>
      <c r="I49" s="17">
        <v>9.0277777777777735E-2</v>
      </c>
      <c r="J49" s="17">
        <v>0.14194444444444443</v>
      </c>
      <c r="K49" s="17">
        <v>5.1666666666666694E-2</v>
      </c>
      <c r="L49" s="18">
        <v>0</v>
      </c>
    </row>
    <row r="50" spans="1:12" x14ac:dyDescent="0.25">
      <c r="A50">
        <v>349</v>
      </c>
      <c r="B50" t="s">
        <v>228</v>
      </c>
      <c r="C50" t="s">
        <v>101</v>
      </c>
      <c r="D50" t="s">
        <v>232</v>
      </c>
      <c r="E50" t="s">
        <v>141</v>
      </c>
      <c r="F50" t="s">
        <v>888</v>
      </c>
      <c r="G50" t="s">
        <v>93</v>
      </c>
      <c r="H50" s="17">
        <v>0.50763888888888886</v>
      </c>
      <c r="I50" s="17">
        <v>9.0972222222222177E-2</v>
      </c>
      <c r="J50" s="17">
        <v>0.14652777777777773</v>
      </c>
      <c r="K50" s="17">
        <v>5.5555555555555552E-2</v>
      </c>
      <c r="L50" s="18">
        <v>0</v>
      </c>
    </row>
    <row r="51" spans="1:12" x14ac:dyDescent="0.25">
      <c r="A51">
        <v>350</v>
      </c>
      <c r="B51" t="s">
        <v>233</v>
      </c>
      <c r="C51" t="s">
        <v>195</v>
      </c>
      <c r="D51" t="s">
        <v>234</v>
      </c>
      <c r="E51" t="s">
        <v>202</v>
      </c>
      <c r="F51" t="s">
        <v>888</v>
      </c>
      <c r="G51" t="s">
        <v>93</v>
      </c>
      <c r="H51" s="17">
        <v>0.50763888888888886</v>
      </c>
      <c r="I51" s="17">
        <v>9.0972222222222177E-2</v>
      </c>
      <c r="J51" s="17">
        <v>0.14981481481481479</v>
      </c>
      <c r="K51" s="17">
        <v>5.8842592592592613E-2</v>
      </c>
      <c r="L51" s="18">
        <v>0</v>
      </c>
    </row>
    <row r="52" spans="1:12" x14ac:dyDescent="0.25">
      <c r="A52">
        <v>351</v>
      </c>
      <c r="B52" t="s">
        <v>236</v>
      </c>
      <c r="C52" t="s">
        <v>193</v>
      </c>
      <c r="D52" t="s">
        <v>237</v>
      </c>
      <c r="E52" t="s">
        <v>195</v>
      </c>
      <c r="F52" t="s">
        <v>887</v>
      </c>
      <c r="G52" t="s">
        <v>75</v>
      </c>
      <c r="H52" s="17">
        <v>0.5083333333333333</v>
      </c>
      <c r="I52" s="17">
        <v>9.1666666666666619E-2</v>
      </c>
      <c r="J52" s="17">
        <v>0.15968749999999998</v>
      </c>
      <c r="K52" s="17">
        <v>6.8020833333333364E-2</v>
      </c>
      <c r="L52" s="18">
        <v>80</v>
      </c>
    </row>
    <row r="53" spans="1:12" x14ac:dyDescent="0.25">
      <c r="A53">
        <v>352</v>
      </c>
      <c r="B53" t="s">
        <v>239</v>
      </c>
      <c r="C53" t="s">
        <v>223</v>
      </c>
      <c r="D53" t="s">
        <v>239</v>
      </c>
      <c r="E53" t="s">
        <v>162</v>
      </c>
      <c r="F53" t="s">
        <v>888</v>
      </c>
      <c r="G53" t="s">
        <v>93</v>
      </c>
      <c r="H53" s="17">
        <v>0.5083333333333333</v>
      </c>
      <c r="I53" s="17">
        <v>9.1666666666666619E-2</v>
      </c>
      <c r="J53" s="17">
        <v>0.15312499999999996</v>
      </c>
      <c r="K53" s="17">
        <v>6.1458333333333337E-2</v>
      </c>
      <c r="L53" s="18">
        <v>0</v>
      </c>
    </row>
    <row r="54" spans="1:12" x14ac:dyDescent="0.25">
      <c r="A54">
        <v>353</v>
      </c>
      <c r="B54" t="s">
        <v>240</v>
      </c>
      <c r="C54" t="s">
        <v>215</v>
      </c>
      <c r="D54" t="s">
        <v>241</v>
      </c>
      <c r="E54" t="s">
        <v>112</v>
      </c>
      <c r="F54" t="s">
        <v>887</v>
      </c>
      <c r="G54" t="s">
        <v>75</v>
      </c>
      <c r="H54" s="17">
        <v>0.50902777777777775</v>
      </c>
      <c r="I54" s="17">
        <v>9.2361111111111061E-2</v>
      </c>
      <c r="J54" s="17" t="e">
        <v>#N/A</v>
      </c>
      <c r="K54" s="17" t="e">
        <v>#N/A</v>
      </c>
      <c r="L54" s="18" t="e">
        <v>#N/A</v>
      </c>
    </row>
    <row r="55" spans="1:12" x14ac:dyDescent="0.25">
      <c r="A55">
        <v>354</v>
      </c>
      <c r="B55" t="s">
        <v>242</v>
      </c>
      <c r="C55" t="s">
        <v>243</v>
      </c>
      <c r="D55" t="s">
        <v>242</v>
      </c>
      <c r="E55" t="s">
        <v>191</v>
      </c>
      <c r="F55" t="s">
        <v>888</v>
      </c>
      <c r="G55" t="s">
        <v>93</v>
      </c>
      <c r="H55" s="17">
        <v>0.50902777777777775</v>
      </c>
      <c r="I55" s="17">
        <v>9.2361111111111061E-2</v>
      </c>
      <c r="J55" s="17">
        <v>0.14817129629629625</v>
      </c>
      <c r="K55" s="17">
        <v>5.5810185185185185E-2</v>
      </c>
      <c r="L55" s="18">
        <v>0</v>
      </c>
    </row>
    <row r="56" spans="1:12" x14ac:dyDescent="0.25">
      <c r="A56">
        <v>355</v>
      </c>
      <c r="B56" t="s">
        <v>245</v>
      </c>
      <c r="C56" t="s">
        <v>246</v>
      </c>
      <c r="D56" t="s">
        <v>247</v>
      </c>
      <c r="E56" t="s">
        <v>123</v>
      </c>
      <c r="F56" t="s">
        <v>887</v>
      </c>
      <c r="G56" t="s">
        <v>75</v>
      </c>
      <c r="H56" s="17">
        <v>0.50972222222222219</v>
      </c>
      <c r="I56" s="17">
        <v>9.3055555555555503E-2</v>
      </c>
      <c r="J56" s="17">
        <v>0.1464583333333333</v>
      </c>
      <c r="K56" s="17">
        <v>5.3402777777777799E-2</v>
      </c>
      <c r="L56" s="18">
        <v>0</v>
      </c>
    </row>
    <row r="57" spans="1:12" x14ac:dyDescent="0.25">
      <c r="A57">
        <v>356</v>
      </c>
      <c r="B57" t="s">
        <v>249</v>
      </c>
      <c r="C57" t="s">
        <v>250</v>
      </c>
      <c r="D57" t="s">
        <v>251</v>
      </c>
      <c r="E57" t="s">
        <v>195</v>
      </c>
      <c r="F57" t="s">
        <v>887</v>
      </c>
      <c r="G57" t="s">
        <v>75</v>
      </c>
      <c r="H57" s="17">
        <v>0.50972222222222219</v>
      </c>
      <c r="I57" s="17">
        <v>9.3055555555555503E-2</v>
      </c>
      <c r="J57" s="17">
        <v>0.14943287037037034</v>
      </c>
      <c r="K57" s="17">
        <v>5.6377314814814838E-2</v>
      </c>
      <c r="L57" s="18">
        <v>0</v>
      </c>
    </row>
    <row r="58" spans="1:12" x14ac:dyDescent="0.25">
      <c r="A58">
        <v>357</v>
      </c>
      <c r="B58" t="s">
        <v>252</v>
      </c>
      <c r="C58" t="s">
        <v>109</v>
      </c>
      <c r="D58" t="s">
        <v>252</v>
      </c>
      <c r="E58" t="s">
        <v>253</v>
      </c>
      <c r="F58" t="s">
        <v>888</v>
      </c>
      <c r="G58" t="s">
        <v>93</v>
      </c>
      <c r="H58" s="17">
        <v>0.51041666666666663</v>
      </c>
      <c r="I58" s="17">
        <v>9.3749999999999944E-2</v>
      </c>
      <c r="J58" s="17">
        <v>0.15554398148148146</v>
      </c>
      <c r="K58" s="17">
        <v>6.1793981481481519E-2</v>
      </c>
      <c r="L58" s="18">
        <v>0</v>
      </c>
    </row>
    <row r="59" spans="1:12" x14ac:dyDescent="0.25">
      <c r="A59">
        <v>358</v>
      </c>
      <c r="B59" t="s">
        <v>254</v>
      </c>
      <c r="C59" t="s">
        <v>255</v>
      </c>
      <c r="D59" t="s">
        <v>252</v>
      </c>
      <c r="E59" t="s">
        <v>256</v>
      </c>
      <c r="F59" t="s">
        <v>887</v>
      </c>
      <c r="G59" t="s">
        <v>75</v>
      </c>
      <c r="H59" s="17">
        <v>0.51041666666666663</v>
      </c>
      <c r="I59" s="17">
        <v>9.3749999999999944E-2</v>
      </c>
      <c r="J59" s="17" t="e">
        <v>#N/A</v>
      </c>
      <c r="K59" s="17" t="e">
        <v>#N/A</v>
      </c>
      <c r="L59" s="18" t="e">
        <v>#N/A</v>
      </c>
    </row>
    <row r="60" spans="1:12" x14ac:dyDescent="0.25">
      <c r="A60">
        <v>359</v>
      </c>
      <c r="B60" t="s">
        <v>257</v>
      </c>
      <c r="C60" t="s">
        <v>123</v>
      </c>
      <c r="D60" t="s">
        <v>258</v>
      </c>
      <c r="E60" t="s">
        <v>259</v>
      </c>
      <c r="G60" t="s">
        <v>889</v>
      </c>
      <c r="H60" s="17">
        <v>0.51111111111111107</v>
      </c>
      <c r="I60" s="17">
        <v>9.4444444444444386E-2</v>
      </c>
      <c r="J60" s="17" t="e">
        <v>#N/A</v>
      </c>
      <c r="K60" s="17" t="e">
        <v>#N/A</v>
      </c>
      <c r="L60" s="18" t="e">
        <v>#N/A</v>
      </c>
    </row>
    <row r="61" spans="1:12" x14ac:dyDescent="0.25">
      <c r="A61">
        <v>345</v>
      </c>
      <c r="J61" s="21">
        <v>0.14300925925925925</v>
      </c>
      <c r="K61" s="17">
        <v>5.5509259259259258E-2</v>
      </c>
      <c r="L6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Q232"/>
  <sheetViews>
    <sheetView tabSelected="1" topLeftCell="B1" zoomScaleNormal="100" workbookViewId="0">
      <selection activeCell="C15" sqref="C15"/>
    </sheetView>
  </sheetViews>
  <sheetFormatPr defaultColWidth="8.7109375" defaultRowHeight="15" x14ac:dyDescent="0.25"/>
  <cols>
    <col min="1" max="1" width="17.28515625" style="39" hidden="1" customWidth="1"/>
    <col min="2" max="2" width="13.140625" style="39" bestFit="1" customWidth="1"/>
    <col min="3" max="3" width="9.140625" style="39" bestFit="1" customWidth="1"/>
    <col min="4" max="4" width="6.85546875" style="39" customWidth="1"/>
    <col min="5" max="5" width="21.5703125" style="39" bestFit="1" customWidth="1"/>
    <col min="6" max="6" width="9.5703125" style="53" bestFit="1" customWidth="1"/>
    <col min="7" max="7" width="9.5703125" style="53" hidden="1" customWidth="1"/>
    <col min="8" max="9" width="20.42578125" style="53" customWidth="1"/>
    <col min="10" max="10" width="18.140625" style="53" bestFit="1" customWidth="1"/>
    <col min="11" max="11" width="12.7109375" style="54" bestFit="1" customWidth="1"/>
    <col min="12" max="12" width="19.85546875" style="55" bestFit="1" customWidth="1"/>
    <col min="13" max="13" width="14.5703125" style="39" bestFit="1" customWidth="1"/>
    <col min="14" max="14" width="16.140625" style="39" bestFit="1" customWidth="1"/>
    <col min="15" max="15" width="10.85546875" style="39" bestFit="1" customWidth="1"/>
    <col min="16" max="16" width="12.28515625" style="39" bestFit="1" customWidth="1"/>
    <col min="17" max="17" width="15.7109375" style="39" bestFit="1" customWidth="1"/>
    <col min="18" max="16384" width="8.7109375" style="39"/>
  </cols>
  <sheetData>
    <row r="1" spans="1:17" x14ac:dyDescent="0.25">
      <c r="B1" s="40" t="s">
        <v>68</v>
      </c>
      <c r="C1" s="40" t="s">
        <v>69</v>
      </c>
      <c r="D1" s="40" t="s">
        <v>916</v>
      </c>
      <c r="E1" s="40" t="s">
        <v>917</v>
      </c>
      <c r="F1" s="41" t="s">
        <v>419</v>
      </c>
      <c r="G1" s="41" t="s">
        <v>918</v>
      </c>
      <c r="H1" s="42" t="s">
        <v>919</v>
      </c>
      <c r="I1" s="41" t="s">
        <v>920</v>
      </c>
      <c r="J1" s="42" t="s">
        <v>921</v>
      </c>
      <c r="K1" s="41" t="s">
        <v>922</v>
      </c>
      <c r="L1" s="42" t="s">
        <v>923</v>
      </c>
      <c r="M1" s="41" t="s">
        <v>924</v>
      </c>
      <c r="N1" s="42" t="s">
        <v>925</v>
      </c>
      <c r="O1" s="41" t="s">
        <v>926</v>
      </c>
      <c r="P1" s="41" t="s">
        <v>927</v>
      </c>
      <c r="Q1" s="41" t="s">
        <v>928</v>
      </c>
    </row>
    <row r="2" spans="1:17" x14ac:dyDescent="0.25">
      <c r="A2" s="43" t="str">
        <f>B2</f>
        <v>Teplý</v>
      </c>
      <c r="B2" s="44" t="s">
        <v>211</v>
      </c>
      <c r="C2" s="44" t="s">
        <v>145</v>
      </c>
      <c r="D2" s="44" t="s">
        <v>929</v>
      </c>
      <c r="E2" s="44" t="s">
        <v>930</v>
      </c>
      <c r="F2" s="45" t="s">
        <v>931</v>
      </c>
      <c r="G2" s="46" t="str">
        <f>IFERROR(VLOOKUP(A2,'[1]Kbelska 10'!$A:$K,2,FALSE),"")</f>
        <v/>
      </c>
      <c r="H2" s="46">
        <v>18</v>
      </c>
      <c r="I2" s="46">
        <v>58</v>
      </c>
      <c r="J2" s="47">
        <v>2</v>
      </c>
      <c r="K2" s="48">
        <v>95</v>
      </c>
      <c r="L2" s="48">
        <v>1</v>
      </c>
      <c r="M2" s="48">
        <v>100</v>
      </c>
      <c r="N2" s="48"/>
      <c r="O2" s="48"/>
      <c r="P2" s="48">
        <f>K2+M2+O2+IF(I2&lt;&gt;"",I2,0)</f>
        <v>253</v>
      </c>
      <c r="Q2" s="46">
        <v>1</v>
      </c>
    </row>
    <row r="3" spans="1:17" x14ac:dyDescent="0.25">
      <c r="A3" s="43" t="str">
        <f>B3</f>
        <v>Walter</v>
      </c>
      <c r="B3" s="44" t="s">
        <v>850</v>
      </c>
      <c r="C3" s="44" t="s">
        <v>112</v>
      </c>
      <c r="D3" s="44" t="s">
        <v>932</v>
      </c>
      <c r="E3" s="44" t="s">
        <v>933</v>
      </c>
      <c r="F3" s="45" t="s">
        <v>934</v>
      </c>
      <c r="G3" s="46" t="str">
        <f>IFERROR(VLOOKUP(A3,'[1]Kbelska 10'!$A:$K,2,FALSE),"")</f>
        <v/>
      </c>
      <c r="H3" s="46">
        <v>10</v>
      </c>
      <c r="I3" s="46">
        <v>56</v>
      </c>
      <c r="J3" s="47">
        <v>4</v>
      </c>
      <c r="K3" s="48">
        <v>85</v>
      </c>
      <c r="L3" s="48">
        <v>2</v>
      </c>
      <c r="M3" s="48">
        <v>95</v>
      </c>
      <c r="N3" s="48"/>
      <c r="O3" s="48"/>
      <c r="P3" s="48">
        <f>K3+M3+O3+IF(I3&lt;&gt;"",I3,0)</f>
        <v>236</v>
      </c>
      <c r="Q3" s="46">
        <v>2</v>
      </c>
    </row>
    <row r="4" spans="1:17" x14ac:dyDescent="0.25">
      <c r="A4" s="43" t="str">
        <f>B4</f>
        <v>Procházka</v>
      </c>
      <c r="B4" s="44" t="s">
        <v>573</v>
      </c>
      <c r="C4" s="44" t="s">
        <v>96</v>
      </c>
      <c r="D4" s="44" t="s">
        <v>938</v>
      </c>
      <c r="E4" s="44" t="s">
        <v>571</v>
      </c>
      <c r="F4" s="45" t="s">
        <v>939</v>
      </c>
      <c r="G4" s="46" t="str">
        <f>IFERROR(VLOOKUP(A4,'[1]Kbelska 10'!$A:$K,2,FALSE),"")</f>
        <v/>
      </c>
      <c r="H4" s="46">
        <v>68</v>
      </c>
      <c r="I4" s="46">
        <v>41</v>
      </c>
      <c r="J4" s="47">
        <v>5</v>
      </c>
      <c r="K4" s="48">
        <v>80</v>
      </c>
      <c r="L4" s="60">
        <v>2</v>
      </c>
      <c r="M4" s="62">
        <v>75</v>
      </c>
      <c r="N4" s="48"/>
      <c r="O4" s="48"/>
      <c r="P4" s="48">
        <f>K4+M4+O4+IF(I4&lt;&gt;"",I4,0)</f>
        <v>196</v>
      </c>
      <c r="Q4" s="46">
        <v>3</v>
      </c>
    </row>
    <row r="5" spans="1:17" x14ac:dyDescent="0.25">
      <c r="A5" s="43" t="str">
        <f>B5</f>
        <v>Matoušek</v>
      </c>
      <c r="B5" s="44" t="s">
        <v>572</v>
      </c>
      <c r="C5" s="44" t="s">
        <v>195</v>
      </c>
      <c r="D5" s="44" t="s">
        <v>940</v>
      </c>
      <c r="E5" s="44" t="s">
        <v>571</v>
      </c>
      <c r="F5" s="45" t="s">
        <v>939</v>
      </c>
      <c r="G5" s="46" t="str">
        <f>IFERROR(VLOOKUP(A5,'[1]Kbelska 10'!$A:$K,2,FALSE),"")</f>
        <v/>
      </c>
      <c r="H5" s="46">
        <v>20</v>
      </c>
      <c r="I5" s="46">
        <v>41</v>
      </c>
      <c r="J5" s="47">
        <v>7</v>
      </c>
      <c r="K5" s="48">
        <v>76</v>
      </c>
      <c r="L5" s="61">
        <v>2</v>
      </c>
      <c r="M5" s="61">
        <v>75</v>
      </c>
      <c r="N5" s="48"/>
      <c r="O5" s="48"/>
      <c r="P5" s="48">
        <f>K5+M5+O5+IF(I5&lt;&gt;"",I5,0)</f>
        <v>192</v>
      </c>
      <c r="Q5" s="46">
        <v>4</v>
      </c>
    </row>
    <row r="6" spans="1:17" x14ac:dyDescent="0.25">
      <c r="A6" s="43" t="str">
        <f>B6</f>
        <v>Kouklík</v>
      </c>
      <c r="B6" s="44" t="s">
        <v>712</v>
      </c>
      <c r="C6" s="44" t="s">
        <v>147</v>
      </c>
      <c r="D6" s="44" t="s">
        <v>969</v>
      </c>
      <c r="E6" s="44" t="s">
        <v>970</v>
      </c>
      <c r="F6" s="45" t="s">
        <v>934</v>
      </c>
      <c r="G6" s="46" t="str">
        <f>IFERROR(VLOOKUP(A6,'[1]Kbelska 10'!$A:$K,2,FALSE),"")</f>
        <v/>
      </c>
      <c r="H6" s="46" t="s">
        <v>952</v>
      </c>
      <c r="I6" s="46" t="s">
        <v>952</v>
      </c>
      <c r="J6" s="47">
        <v>3</v>
      </c>
      <c r="K6" s="48">
        <v>90</v>
      </c>
      <c r="L6" s="48">
        <v>2</v>
      </c>
      <c r="M6" s="48">
        <v>95</v>
      </c>
      <c r="N6" s="48"/>
      <c r="O6" s="48"/>
      <c r="P6" s="48">
        <f>K6+M6+O6+IF(I6&lt;&gt;"",I6,0)</f>
        <v>185</v>
      </c>
      <c r="Q6" s="46">
        <v>5</v>
      </c>
    </row>
    <row r="7" spans="1:17" x14ac:dyDescent="0.25">
      <c r="A7" s="43" t="str">
        <f>B7</f>
        <v>Kovalovský</v>
      </c>
      <c r="B7" s="44" t="s">
        <v>763</v>
      </c>
      <c r="C7" s="44" t="s">
        <v>195</v>
      </c>
      <c r="D7" s="44" t="s">
        <v>935</v>
      </c>
      <c r="E7" s="44" t="s">
        <v>936</v>
      </c>
      <c r="F7" s="45" t="s">
        <v>937</v>
      </c>
      <c r="G7" s="46" t="str">
        <f>IFERROR(VLOOKUP(A7,'[1]Kbelska 10'!$A:$K,2,FALSE),"")</f>
        <v/>
      </c>
      <c r="H7" s="46">
        <v>21</v>
      </c>
      <c r="I7" s="46">
        <v>52</v>
      </c>
      <c r="J7" s="47">
        <v>2</v>
      </c>
      <c r="K7" s="48">
        <v>75</v>
      </c>
      <c r="L7" s="48">
        <v>7</v>
      </c>
      <c r="M7" s="48">
        <v>56</v>
      </c>
      <c r="N7" s="48"/>
      <c r="O7" s="48"/>
      <c r="P7" s="48">
        <f>K7+M7+O7+IF(I7&lt;&gt;"",I7,0)</f>
        <v>183</v>
      </c>
      <c r="Q7" s="46">
        <v>6</v>
      </c>
    </row>
    <row r="8" spans="1:17" x14ac:dyDescent="0.25">
      <c r="A8" s="43" t="str">
        <f>B8</f>
        <v>Chaluš</v>
      </c>
      <c r="B8" s="51" t="s">
        <v>504</v>
      </c>
      <c r="C8" s="51" t="s">
        <v>505</v>
      </c>
      <c r="D8" s="51"/>
      <c r="E8" s="52" t="s">
        <v>988</v>
      </c>
      <c r="F8" s="47" t="s">
        <v>989</v>
      </c>
      <c r="G8" s="46" t="str">
        <f>IFERROR(VLOOKUP(A8,'[1]Kbelska 10'!$A:$K,2,FALSE),"")</f>
        <v/>
      </c>
      <c r="H8" s="46" t="s">
        <v>952</v>
      </c>
      <c r="I8" s="46" t="s">
        <v>952</v>
      </c>
      <c r="J8" s="47">
        <v>1</v>
      </c>
      <c r="K8" s="51">
        <v>80</v>
      </c>
      <c r="L8" s="48">
        <v>3</v>
      </c>
      <c r="M8" s="48">
        <v>90</v>
      </c>
      <c r="N8" s="51"/>
      <c r="O8" s="51"/>
      <c r="P8" s="48">
        <f>K8+M8+O8+IF(I8&lt;&gt;"",I8,0)</f>
        <v>170</v>
      </c>
      <c r="Q8" s="46">
        <v>7</v>
      </c>
    </row>
    <row r="9" spans="1:17" x14ac:dyDescent="0.25">
      <c r="A9" s="43" t="str">
        <f>B9</f>
        <v>Svoboda</v>
      </c>
      <c r="B9" s="44" t="s">
        <v>784</v>
      </c>
      <c r="C9" s="44" t="s">
        <v>224</v>
      </c>
      <c r="D9" s="44" t="s">
        <v>1021</v>
      </c>
      <c r="E9" s="44" t="s">
        <v>1022</v>
      </c>
      <c r="F9" s="45" t="s">
        <v>937</v>
      </c>
      <c r="G9" s="46" t="str">
        <f>IFERROR(VLOOKUP(A9,'[1]Kbelska 10'!$A:$K,2,FALSE),"")</f>
        <v/>
      </c>
      <c r="H9" s="46" t="s">
        <v>952</v>
      </c>
      <c r="I9" s="46" t="s">
        <v>952</v>
      </c>
      <c r="J9" s="47">
        <v>3</v>
      </c>
      <c r="K9" s="48">
        <v>70</v>
      </c>
      <c r="L9" s="48">
        <v>1</v>
      </c>
      <c r="M9" s="48">
        <v>100</v>
      </c>
      <c r="N9" s="48"/>
      <c r="O9" s="48"/>
      <c r="P9" s="48">
        <f>K9+M9+O9+IF(I9&lt;&gt;"",I9,0)</f>
        <v>170</v>
      </c>
      <c r="Q9" s="46">
        <v>7</v>
      </c>
    </row>
    <row r="10" spans="1:17" x14ac:dyDescent="0.25">
      <c r="A10" s="43" t="str">
        <f>B10</f>
        <v>Janečko</v>
      </c>
      <c r="B10" s="51" t="s">
        <v>745</v>
      </c>
      <c r="C10" s="51" t="s">
        <v>433</v>
      </c>
      <c r="D10" s="51"/>
      <c r="E10" s="52" t="s">
        <v>988</v>
      </c>
      <c r="F10" s="47" t="s">
        <v>989</v>
      </c>
      <c r="G10" s="46" t="str">
        <f>IFERROR(VLOOKUP(A10,'[1]Kbelska 10'!$A:$K,2,FALSE),"")</f>
        <v/>
      </c>
      <c r="H10" s="46" t="s">
        <v>952</v>
      </c>
      <c r="I10" s="46" t="s">
        <v>952</v>
      </c>
      <c r="J10" s="47">
        <v>1</v>
      </c>
      <c r="K10" s="51">
        <v>80</v>
      </c>
      <c r="L10" s="48">
        <v>8</v>
      </c>
      <c r="M10" s="48">
        <v>74</v>
      </c>
      <c r="N10" s="51"/>
      <c r="O10" s="51"/>
      <c r="P10" s="48">
        <f>K10+M10+O10+IF(I10&lt;&gt;"",I10,0)</f>
        <v>154</v>
      </c>
      <c r="Q10" s="46">
        <v>9</v>
      </c>
    </row>
    <row r="11" spans="1:17" x14ac:dyDescent="0.25">
      <c r="A11" s="43" t="str">
        <f>B11</f>
        <v>Chaloupka</v>
      </c>
      <c r="B11" s="49" t="s">
        <v>735</v>
      </c>
      <c r="C11" s="49" t="s">
        <v>736</v>
      </c>
      <c r="D11" s="49" t="s">
        <v>978</v>
      </c>
      <c r="E11" s="49" t="s">
        <v>705</v>
      </c>
      <c r="F11" s="50" t="s">
        <v>939</v>
      </c>
      <c r="G11" s="46" t="str">
        <f>IFERROR(VLOOKUP(A11,'[1]Kbelska 10'!$A:$K,2,FALSE),"")</f>
        <v/>
      </c>
      <c r="H11" s="46" t="s">
        <v>952</v>
      </c>
      <c r="I11" s="46" t="s">
        <v>952</v>
      </c>
      <c r="J11" s="47">
        <v>6</v>
      </c>
      <c r="K11" s="49">
        <v>78</v>
      </c>
      <c r="L11" s="48">
        <v>9</v>
      </c>
      <c r="M11" s="48">
        <v>72</v>
      </c>
      <c r="N11" s="49"/>
      <c r="O11" s="49"/>
      <c r="P11" s="48">
        <f>K11+M11+O11+IF(I11&lt;&gt;"",I11,0)</f>
        <v>150</v>
      </c>
      <c r="Q11" s="46">
        <v>10</v>
      </c>
    </row>
    <row r="12" spans="1:17" x14ac:dyDescent="0.25">
      <c r="A12" s="43" t="str">
        <f>B12</f>
        <v>Hruška</v>
      </c>
      <c r="B12" s="44" t="s">
        <v>709</v>
      </c>
      <c r="C12" s="44" t="s">
        <v>451</v>
      </c>
      <c r="D12" s="44" t="s">
        <v>942</v>
      </c>
      <c r="E12" s="44"/>
      <c r="F12" s="45" t="s">
        <v>931</v>
      </c>
      <c r="G12" s="46" t="str">
        <f>IFERROR(VLOOKUP(A12,'[1]Kbelska 10'!$A:$K,2,FALSE),"")</f>
        <v/>
      </c>
      <c r="H12" s="46">
        <v>161</v>
      </c>
      <c r="I12" s="46">
        <v>27</v>
      </c>
      <c r="J12" s="47">
        <v>28</v>
      </c>
      <c r="K12" s="48">
        <v>42</v>
      </c>
      <c r="L12" s="60">
        <v>6</v>
      </c>
      <c r="M12" s="63">
        <v>78</v>
      </c>
      <c r="N12" s="48"/>
      <c r="O12" s="48"/>
      <c r="P12" s="48">
        <f>K12+M12+O12+IF(I12&lt;&gt;"",I12,0)</f>
        <v>147</v>
      </c>
      <c r="Q12" s="46">
        <v>11</v>
      </c>
    </row>
    <row r="13" spans="1:17" x14ac:dyDescent="0.25">
      <c r="A13" s="43" t="str">
        <f>B13</f>
        <v>Svoboda</v>
      </c>
      <c r="B13" s="44" t="s">
        <v>784</v>
      </c>
      <c r="C13" s="44" t="s">
        <v>138</v>
      </c>
      <c r="D13" s="44" t="s">
        <v>1098</v>
      </c>
      <c r="E13" s="44" t="s">
        <v>1022</v>
      </c>
      <c r="F13" s="45" t="s">
        <v>931</v>
      </c>
      <c r="G13" s="46" t="str">
        <f>IFERROR(VLOOKUP(A13,'[1]Kbelska 10'!$A:$K,2,FALSE),"")</f>
        <v/>
      </c>
      <c r="H13" s="46" t="s">
        <v>952</v>
      </c>
      <c r="I13" s="46" t="s">
        <v>952</v>
      </c>
      <c r="J13" s="47">
        <v>25</v>
      </c>
      <c r="K13" s="48">
        <v>45</v>
      </c>
      <c r="L13" s="48">
        <v>1</v>
      </c>
      <c r="M13" s="48">
        <v>100</v>
      </c>
      <c r="N13" s="48"/>
      <c r="O13" s="48"/>
      <c r="P13" s="48">
        <f>K13+M13+O13+IF(I13&lt;&gt;"",I13,0)</f>
        <v>145</v>
      </c>
      <c r="Q13" s="46">
        <v>12</v>
      </c>
    </row>
    <row r="14" spans="1:17" x14ac:dyDescent="0.25">
      <c r="A14" s="43" t="str">
        <f>B14</f>
        <v>Fiala</v>
      </c>
      <c r="B14" s="49" t="s">
        <v>506</v>
      </c>
      <c r="C14" s="49" t="s">
        <v>740</v>
      </c>
      <c r="D14" s="49" t="s">
        <v>962</v>
      </c>
      <c r="E14" s="49" t="s">
        <v>1114</v>
      </c>
      <c r="F14" s="50" t="s">
        <v>934</v>
      </c>
      <c r="G14" s="46" t="str">
        <f>IFERROR(VLOOKUP(A14,'[1]Kbelska 10'!$A:$K,2,FALSE),"")</f>
        <v/>
      </c>
      <c r="H14" s="46" t="s">
        <v>952</v>
      </c>
      <c r="I14" s="46" t="s">
        <v>952</v>
      </c>
      <c r="J14" s="47">
        <v>23</v>
      </c>
      <c r="K14" s="49">
        <v>47</v>
      </c>
      <c r="L14" s="48">
        <v>3</v>
      </c>
      <c r="M14" s="48">
        <v>90</v>
      </c>
      <c r="N14" s="49"/>
      <c r="O14" s="49"/>
      <c r="P14" s="48">
        <f>K14+M14+O14+IF(I14&lt;&gt;"",I14,0)</f>
        <v>137</v>
      </c>
      <c r="Q14" s="46">
        <v>13</v>
      </c>
    </row>
    <row r="15" spans="1:17" x14ac:dyDescent="0.25">
      <c r="A15" s="43" t="str">
        <f>B15</f>
        <v>Vedral</v>
      </c>
      <c r="B15" s="44" t="s">
        <v>613</v>
      </c>
      <c r="C15" s="44" t="s">
        <v>112</v>
      </c>
      <c r="D15" s="44" t="s">
        <v>1038</v>
      </c>
      <c r="E15" s="44" t="s">
        <v>1039</v>
      </c>
      <c r="F15" s="45" t="s">
        <v>934</v>
      </c>
      <c r="G15" s="46" t="str">
        <f>IFERROR(VLOOKUP(A15,'[1]Kbelska 10'!$A:$K,2,FALSE),"")</f>
        <v/>
      </c>
      <c r="H15" s="46" t="s">
        <v>952</v>
      </c>
      <c r="I15" s="46" t="s">
        <v>952</v>
      </c>
      <c r="J15" s="47">
        <v>12</v>
      </c>
      <c r="K15" s="48">
        <v>66</v>
      </c>
      <c r="L15" s="60">
        <v>10</v>
      </c>
      <c r="M15" s="63">
        <v>70</v>
      </c>
      <c r="N15" s="48"/>
      <c r="O15" s="48"/>
      <c r="P15" s="48">
        <f>K15+M15+O15+IF(I15&lt;&gt;"",I15,0)</f>
        <v>136</v>
      </c>
      <c r="Q15" s="46">
        <v>14</v>
      </c>
    </row>
    <row r="16" spans="1:17" x14ac:dyDescent="0.25">
      <c r="A16" s="43" t="str">
        <f>B16</f>
        <v>Taške</v>
      </c>
      <c r="B16" s="44" t="s">
        <v>877</v>
      </c>
      <c r="C16" s="44" t="s">
        <v>177</v>
      </c>
      <c r="D16" s="44" t="s">
        <v>942</v>
      </c>
      <c r="E16" s="44" t="s">
        <v>1095</v>
      </c>
      <c r="F16" s="45" t="s">
        <v>931</v>
      </c>
      <c r="G16" s="46" t="str">
        <f>IFERROR(VLOOKUP(A16,'[1]Kbelska 10'!$A:$K,2,FALSE),"")</f>
        <v/>
      </c>
      <c r="H16" s="46" t="s">
        <v>952</v>
      </c>
      <c r="I16" s="46" t="s">
        <v>952</v>
      </c>
      <c r="J16" s="47">
        <v>18</v>
      </c>
      <c r="K16" s="48">
        <v>54</v>
      </c>
      <c r="L16" s="48">
        <v>1</v>
      </c>
      <c r="M16" s="48">
        <v>80</v>
      </c>
      <c r="N16" s="48"/>
      <c r="O16" s="48"/>
      <c r="P16" s="48">
        <f>K16+M16+O16+IF(I16&lt;&gt;"",I16,0)</f>
        <v>134</v>
      </c>
      <c r="Q16" s="46">
        <v>15</v>
      </c>
    </row>
    <row r="17" spans="1:17" x14ac:dyDescent="0.25">
      <c r="A17" s="43" t="str">
        <f>B17</f>
        <v>Holub</v>
      </c>
      <c r="B17" s="44" t="s">
        <v>873</v>
      </c>
      <c r="C17" s="44" t="s">
        <v>874</v>
      </c>
      <c r="D17" s="44" t="s">
        <v>986</v>
      </c>
      <c r="E17" s="44" t="s">
        <v>875</v>
      </c>
      <c r="F17" s="45" t="s">
        <v>987</v>
      </c>
      <c r="G17" s="46" t="str">
        <f>IFERROR(VLOOKUP(A17,'[1]Kbelska 10'!$A:$K,2,FALSE),"")</f>
        <v/>
      </c>
      <c r="H17" s="46" t="s">
        <v>952</v>
      </c>
      <c r="I17" s="46" t="s">
        <v>952</v>
      </c>
      <c r="J17" s="47">
        <v>1</v>
      </c>
      <c r="K17" s="48">
        <v>80</v>
      </c>
      <c r="L17" s="48">
        <v>21</v>
      </c>
      <c r="M17" s="48">
        <v>49</v>
      </c>
      <c r="N17" s="48"/>
      <c r="O17" s="48"/>
      <c r="P17" s="48">
        <f>K17+M17+O17+IF(I17&lt;&gt;"",I17,0)</f>
        <v>129</v>
      </c>
      <c r="Q17" s="46">
        <v>16</v>
      </c>
    </row>
    <row r="18" spans="1:17" x14ac:dyDescent="0.25">
      <c r="A18" s="43" t="str">
        <f>B18</f>
        <v>Voráč</v>
      </c>
      <c r="B18" s="44" t="s">
        <v>746</v>
      </c>
      <c r="C18" s="44" t="s">
        <v>195</v>
      </c>
      <c r="D18" s="44" t="s">
        <v>1075</v>
      </c>
      <c r="E18" s="44" t="s">
        <v>1101</v>
      </c>
      <c r="F18" s="45" t="s">
        <v>934</v>
      </c>
      <c r="G18" s="46" t="str">
        <f>IFERROR(VLOOKUP(A18,'[1]Kbelska 10'!$A:$K,2,FALSE),"")</f>
        <v/>
      </c>
      <c r="H18" s="46" t="s">
        <v>952</v>
      </c>
      <c r="I18" s="46" t="s">
        <v>952</v>
      </c>
      <c r="J18" s="47">
        <v>20</v>
      </c>
      <c r="K18" s="48">
        <v>50</v>
      </c>
      <c r="L18" s="48">
        <v>8</v>
      </c>
      <c r="M18" s="48">
        <v>74</v>
      </c>
      <c r="N18" s="48"/>
      <c r="O18" s="48"/>
      <c r="P18" s="48">
        <f>K18+M18+O18+IF(I18&lt;&gt;"",I18,0)</f>
        <v>124</v>
      </c>
      <c r="Q18" s="46">
        <v>17</v>
      </c>
    </row>
    <row r="19" spans="1:17" x14ac:dyDescent="0.25">
      <c r="A19" s="43" t="str">
        <f>B19</f>
        <v>Veis</v>
      </c>
      <c r="B19" s="44" t="s">
        <v>941</v>
      </c>
      <c r="C19" s="44" t="s">
        <v>476</v>
      </c>
      <c r="D19" s="44" t="s">
        <v>942</v>
      </c>
      <c r="E19" s="44" t="s">
        <v>943</v>
      </c>
      <c r="F19" s="45" t="s">
        <v>931</v>
      </c>
      <c r="G19" s="46" t="str">
        <f>IFERROR(VLOOKUP(A19,'[1]Kbelska 10'!$A:$K,2,FALSE),"")</f>
        <v/>
      </c>
      <c r="H19" s="46">
        <v>60</v>
      </c>
      <c r="I19" s="46">
        <v>44</v>
      </c>
      <c r="J19" s="47">
        <v>9</v>
      </c>
      <c r="K19" s="48">
        <v>72</v>
      </c>
      <c r="L19" s="48">
        <v>0</v>
      </c>
      <c r="M19" s="48">
        <v>0</v>
      </c>
      <c r="N19" s="48"/>
      <c r="O19" s="48"/>
      <c r="P19" s="48">
        <f>K19+M19+O19+IF(I19&lt;&gt;"",I19,0)</f>
        <v>116</v>
      </c>
      <c r="Q19" s="46">
        <v>18</v>
      </c>
    </row>
    <row r="20" spans="1:17" x14ac:dyDescent="0.25">
      <c r="A20" s="43" t="str">
        <f>B20</f>
        <v>Holý</v>
      </c>
      <c r="B20" s="44" t="s">
        <v>944</v>
      </c>
      <c r="C20" s="44" t="s">
        <v>433</v>
      </c>
      <c r="D20" s="44" t="s">
        <v>929</v>
      </c>
      <c r="E20" s="44" t="s">
        <v>945</v>
      </c>
      <c r="F20" s="45" t="s">
        <v>931</v>
      </c>
      <c r="G20" s="46" t="str">
        <f>IFERROR(VLOOKUP(A20,'[1]Kbelska 10'!$A:$K,2,FALSE),"")</f>
        <v/>
      </c>
      <c r="H20" s="46">
        <v>30</v>
      </c>
      <c r="I20" s="46">
        <v>54</v>
      </c>
      <c r="J20" s="47">
        <v>14</v>
      </c>
      <c r="K20" s="48">
        <v>62</v>
      </c>
      <c r="L20" s="48">
        <v>0</v>
      </c>
      <c r="M20" s="48">
        <v>0</v>
      </c>
      <c r="N20" s="48"/>
      <c r="O20" s="48"/>
      <c r="P20" s="48">
        <f>K20+M20+O20+IF(I20&lt;&gt;"",I20,0)</f>
        <v>116</v>
      </c>
      <c r="Q20" s="46">
        <v>18</v>
      </c>
    </row>
    <row r="21" spans="1:17" x14ac:dyDescent="0.25">
      <c r="A21" s="43" t="str">
        <f>B21</f>
        <v>Lejsek</v>
      </c>
      <c r="B21" s="44" t="s">
        <v>426</v>
      </c>
      <c r="C21" s="44" t="s">
        <v>427</v>
      </c>
      <c r="D21" s="44" t="s">
        <v>1009</v>
      </c>
      <c r="E21" s="44" t="s">
        <v>1137</v>
      </c>
      <c r="F21" s="45" t="s">
        <v>934</v>
      </c>
      <c r="G21" s="46" t="str">
        <f>IFERROR(VLOOKUP(A21,'[1]Kbelska 10'!$A:$K,2,FALSE),"")</f>
        <v/>
      </c>
      <c r="H21" s="46" t="s">
        <v>952</v>
      </c>
      <c r="I21" s="46" t="s">
        <v>952</v>
      </c>
      <c r="J21" s="47">
        <v>36</v>
      </c>
      <c r="K21" s="48">
        <v>34</v>
      </c>
      <c r="L21" s="48">
        <v>5</v>
      </c>
      <c r="M21" s="48">
        <v>80</v>
      </c>
      <c r="N21" s="48"/>
      <c r="O21" s="48"/>
      <c r="P21" s="48">
        <f>K21+M21+O21+IF(I21&lt;&gt;"",I21,0)</f>
        <v>114</v>
      </c>
      <c r="Q21" s="46">
        <v>20</v>
      </c>
    </row>
    <row r="22" spans="1:17" x14ac:dyDescent="0.25">
      <c r="A22" s="43" t="str">
        <f>B22</f>
        <v>Peka</v>
      </c>
      <c r="B22" s="44" t="s">
        <v>608</v>
      </c>
      <c r="C22" s="44" t="s">
        <v>138</v>
      </c>
      <c r="D22" s="44" t="s">
        <v>954</v>
      </c>
      <c r="E22" s="44" t="s">
        <v>1095</v>
      </c>
      <c r="F22" s="45" t="s">
        <v>939</v>
      </c>
      <c r="G22" s="46" t="str">
        <f>IFERROR(VLOOKUP(A22,'[1]Kbelska 10'!$A:$K,2,FALSE),"")</f>
        <v/>
      </c>
      <c r="H22" s="46" t="s">
        <v>952</v>
      </c>
      <c r="I22" s="46" t="s">
        <v>952</v>
      </c>
      <c r="J22" s="47">
        <v>19</v>
      </c>
      <c r="K22" s="48">
        <v>52</v>
      </c>
      <c r="L22" s="48">
        <v>6</v>
      </c>
      <c r="M22" s="48">
        <v>58</v>
      </c>
      <c r="N22" s="48"/>
      <c r="O22" s="48"/>
      <c r="P22" s="48">
        <f>K22+M22+O22+IF(I22&lt;&gt;"",I22,0)</f>
        <v>110</v>
      </c>
      <c r="Q22" s="46">
        <v>21</v>
      </c>
    </row>
    <row r="23" spans="1:17" x14ac:dyDescent="0.25">
      <c r="A23" s="43" t="str">
        <f>B23</f>
        <v>Peka</v>
      </c>
      <c r="B23" s="44" t="s">
        <v>608</v>
      </c>
      <c r="C23" s="44" t="s">
        <v>147</v>
      </c>
      <c r="D23" s="44" t="s">
        <v>1110</v>
      </c>
      <c r="E23" s="44"/>
      <c r="F23" s="45" t="s">
        <v>934</v>
      </c>
      <c r="G23" s="46" t="str">
        <f>IFERROR(VLOOKUP(A23,'[1]Kbelska 10'!$A:$K,2,FALSE),"")</f>
        <v/>
      </c>
      <c r="H23" s="46" t="s">
        <v>952</v>
      </c>
      <c r="I23" s="46" t="s">
        <v>952</v>
      </c>
      <c r="J23" s="47">
        <v>22</v>
      </c>
      <c r="K23" s="48">
        <v>48</v>
      </c>
      <c r="L23" s="48">
        <v>6</v>
      </c>
      <c r="M23" s="48">
        <v>58</v>
      </c>
      <c r="N23" s="48"/>
      <c r="O23" s="48"/>
      <c r="P23" s="48">
        <f>K23+M23+O23+IF(I23&lt;&gt;"",I23,0)</f>
        <v>106</v>
      </c>
      <c r="Q23" s="46">
        <v>22</v>
      </c>
    </row>
    <row r="24" spans="1:17" x14ac:dyDescent="0.25">
      <c r="A24" s="43" t="str">
        <f>B24</f>
        <v>Šůs</v>
      </c>
      <c r="B24" s="44" t="s">
        <v>946</v>
      </c>
      <c r="C24" s="44" t="s">
        <v>505</v>
      </c>
      <c r="D24" s="44" t="s">
        <v>947</v>
      </c>
      <c r="E24" s="44" t="s">
        <v>948</v>
      </c>
      <c r="F24" s="45" t="s">
        <v>939</v>
      </c>
      <c r="G24" s="46" t="str">
        <f>IFERROR(VLOOKUP(A24,'[1]Kbelska 10'!$A:$K,2,FALSE),"")</f>
        <v/>
      </c>
      <c r="H24" s="46">
        <v>27</v>
      </c>
      <c r="I24" s="46">
        <v>38</v>
      </c>
      <c r="J24" s="47">
        <v>12</v>
      </c>
      <c r="K24" s="48">
        <v>66</v>
      </c>
      <c r="L24" s="48">
        <v>0</v>
      </c>
      <c r="M24" s="48">
        <v>0</v>
      </c>
      <c r="N24" s="48"/>
      <c r="O24" s="48"/>
      <c r="P24" s="48">
        <f>K24+M24+O24+IF(I24&lt;&gt;"",I24,0)</f>
        <v>104</v>
      </c>
      <c r="Q24" s="46">
        <v>23</v>
      </c>
    </row>
    <row r="25" spans="1:17" x14ac:dyDescent="0.25">
      <c r="A25" s="43" t="str">
        <f>B25</f>
        <v>Naděje</v>
      </c>
      <c r="B25" s="44" t="s">
        <v>729</v>
      </c>
      <c r="C25" s="44" t="s">
        <v>103</v>
      </c>
      <c r="D25" s="44" t="s">
        <v>1098</v>
      </c>
      <c r="E25" s="44" t="s">
        <v>1099</v>
      </c>
      <c r="F25" s="45" t="s">
        <v>931</v>
      </c>
      <c r="G25" s="46" t="str">
        <f>IFERROR(VLOOKUP(A25,'[1]Kbelska 10'!$A:$K,2,FALSE),"")</f>
        <v/>
      </c>
      <c r="H25" s="46" t="s">
        <v>952</v>
      </c>
      <c r="I25" s="46" t="s">
        <v>952</v>
      </c>
      <c r="J25" s="47">
        <v>19</v>
      </c>
      <c r="K25" s="48">
        <v>52</v>
      </c>
      <c r="L25" s="48">
        <v>9</v>
      </c>
      <c r="M25" s="48">
        <v>52</v>
      </c>
      <c r="N25" s="48"/>
      <c r="O25" s="48"/>
      <c r="P25" s="48">
        <f>K25+M25+O25+IF(I25&lt;&gt;"",I25,0)</f>
        <v>104</v>
      </c>
      <c r="Q25" s="46">
        <v>23</v>
      </c>
    </row>
    <row r="26" spans="1:17" x14ac:dyDescent="0.25">
      <c r="A26" s="43" t="str">
        <f>B26</f>
        <v>Soukup</v>
      </c>
      <c r="B26" s="44" t="s">
        <v>949</v>
      </c>
      <c r="C26" s="44" t="s">
        <v>103</v>
      </c>
      <c r="D26" s="44" t="s">
        <v>950</v>
      </c>
      <c r="E26" s="44" t="s">
        <v>951</v>
      </c>
      <c r="F26" s="45" t="s">
        <v>934</v>
      </c>
      <c r="G26" s="46" t="str">
        <f>IFERROR(VLOOKUP(A26,'[1]Kbelska 10'!$A:$K,2,FALSE),"")</f>
        <v/>
      </c>
      <c r="H26" s="46" t="s">
        <v>952</v>
      </c>
      <c r="I26" s="46" t="s">
        <v>952</v>
      </c>
      <c r="J26" s="47">
        <v>1</v>
      </c>
      <c r="K26" s="48">
        <v>100</v>
      </c>
      <c r="L26" s="48">
        <v>0</v>
      </c>
      <c r="M26" s="48">
        <v>0</v>
      </c>
      <c r="N26" s="48"/>
      <c r="O26" s="48"/>
      <c r="P26" s="48">
        <f>K26+M26+O26+IF(I26&lt;&gt;"",I26,0)</f>
        <v>100</v>
      </c>
      <c r="Q26" s="46">
        <v>25</v>
      </c>
    </row>
    <row r="27" spans="1:17" x14ac:dyDescent="0.25">
      <c r="A27" s="43" t="str">
        <f>B27</f>
        <v>Bulava</v>
      </c>
      <c r="B27" s="44" t="s">
        <v>953</v>
      </c>
      <c r="C27" s="44" t="s">
        <v>218</v>
      </c>
      <c r="D27" s="44" t="s">
        <v>954</v>
      </c>
      <c r="E27" s="44" t="s">
        <v>955</v>
      </c>
      <c r="F27" s="45" t="s">
        <v>939</v>
      </c>
      <c r="G27" s="46" t="str">
        <f>IFERROR(VLOOKUP(A27,'[1]Kbelska 10'!$A:$K,2,FALSE),"")</f>
        <v/>
      </c>
      <c r="H27" s="46" t="s">
        <v>952</v>
      </c>
      <c r="I27" s="46" t="s">
        <v>952</v>
      </c>
      <c r="J27" s="47">
        <v>1</v>
      </c>
      <c r="K27" s="48">
        <v>100</v>
      </c>
      <c r="L27" s="48">
        <v>0</v>
      </c>
      <c r="M27" s="48">
        <v>0</v>
      </c>
      <c r="N27" s="48"/>
      <c r="O27" s="48"/>
      <c r="P27" s="48">
        <f>K27+M27+O27+IF(I27&lt;&gt;"",I27,0)</f>
        <v>100</v>
      </c>
      <c r="Q27" s="46">
        <v>25</v>
      </c>
    </row>
    <row r="28" spans="1:17" x14ac:dyDescent="0.25">
      <c r="A28" s="43" t="str">
        <f>B28</f>
        <v>Brynda</v>
      </c>
      <c r="B28" s="49" t="s">
        <v>956</v>
      </c>
      <c r="C28" s="49" t="s">
        <v>505</v>
      </c>
      <c r="D28" s="49" t="s">
        <v>957</v>
      </c>
      <c r="E28" s="49" t="s">
        <v>958</v>
      </c>
      <c r="F28" s="50" t="s">
        <v>931</v>
      </c>
      <c r="G28" s="46" t="str">
        <f>IFERROR(VLOOKUP(A28,'[1]Kbelska 10'!$A:$K,2,FALSE),"")</f>
        <v/>
      </c>
      <c r="H28" s="46" t="s">
        <v>952</v>
      </c>
      <c r="I28" s="46" t="s">
        <v>952</v>
      </c>
      <c r="J28" s="47">
        <v>1</v>
      </c>
      <c r="K28" s="49">
        <v>100</v>
      </c>
      <c r="L28" s="48">
        <v>0</v>
      </c>
      <c r="M28" s="48">
        <v>0</v>
      </c>
      <c r="N28" s="49"/>
      <c r="O28" s="49"/>
      <c r="P28" s="48">
        <f>K28+M28+O28+IF(I28&lt;&gt;"",I28,0)</f>
        <v>100</v>
      </c>
      <c r="Q28" s="46">
        <v>25</v>
      </c>
    </row>
    <row r="29" spans="1:17" x14ac:dyDescent="0.25">
      <c r="A29" s="43" t="str">
        <f>B29</f>
        <v>Pinďák</v>
      </c>
      <c r="B29" s="44" t="s">
        <v>959</v>
      </c>
      <c r="C29" s="44" t="s">
        <v>96</v>
      </c>
      <c r="D29" s="44" t="s">
        <v>960</v>
      </c>
      <c r="E29" s="44" t="s">
        <v>961</v>
      </c>
      <c r="F29" s="45" t="s">
        <v>939</v>
      </c>
      <c r="G29" s="46" t="str">
        <f>IFERROR(VLOOKUP(A29,'[1]Kbelska 10'!$A:$K,2,FALSE),"")</f>
        <v/>
      </c>
      <c r="H29" s="46">
        <v>52</v>
      </c>
      <c r="I29" s="46">
        <v>29</v>
      </c>
      <c r="J29" s="47">
        <v>11</v>
      </c>
      <c r="K29" s="48">
        <v>68</v>
      </c>
      <c r="L29" s="48">
        <v>0</v>
      </c>
      <c r="M29" s="48">
        <v>0</v>
      </c>
      <c r="N29" s="48"/>
      <c r="O29" s="48"/>
      <c r="P29" s="48">
        <f>K29+M29+O29+IF(I29&lt;&gt;"",I29,0)</f>
        <v>97</v>
      </c>
      <c r="Q29" s="46">
        <v>28</v>
      </c>
    </row>
    <row r="30" spans="1:17" x14ac:dyDescent="0.25">
      <c r="A30" s="43" t="str">
        <f>B30</f>
        <v>Holub</v>
      </c>
      <c r="B30" s="49" t="s">
        <v>873</v>
      </c>
      <c r="C30" s="49" t="s">
        <v>740</v>
      </c>
      <c r="D30" s="49" t="s">
        <v>962</v>
      </c>
      <c r="E30" s="49" t="s">
        <v>963</v>
      </c>
      <c r="F30" s="50" t="s">
        <v>934</v>
      </c>
      <c r="G30" s="46" t="str">
        <f>IFERROR(VLOOKUP(A30,'[1]Kbelska 10'!$A:$K,2,FALSE),"")</f>
        <v/>
      </c>
      <c r="H30" s="46" t="s">
        <v>952</v>
      </c>
      <c r="I30" s="46" t="s">
        <v>952</v>
      </c>
      <c r="J30" s="47">
        <v>2</v>
      </c>
      <c r="K30" s="49">
        <v>95</v>
      </c>
      <c r="L30" s="48">
        <v>0</v>
      </c>
      <c r="M30" s="48">
        <v>0</v>
      </c>
      <c r="N30" s="49"/>
      <c r="O30" s="49"/>
      <c r="P30" s="48">
        <f>K30+M30+O30+IF(I30&lt;&gt;"",I30,0)</f>
        <v>95</v>
      </c>
      <c r="Q30" s="46">
        <v>29</v>
      </c>
    </row>
    <row r="31" spans="1:17" x14ac:dyDescent="0.25">
      <c r="A31" s="43" t="str">
        <f>B31</f>
        <v>Tajč</v>
      </c>
      <c r="B31" s="44" t="s">
        <v>964</v>
      </c>
      <c r="C31" s="44" t="s">
        <v>112</v>
      </c>
      <c r="D31" s="44" t="s">
        <v>965</v>
      </c>
      <c r="E31" s="44" t="s">
        <v>966</v>
      </c>
      <c r="F31" s="45" t="s">
        <v>939</v>
      </c>
      <c r="G31" s="46" t="str">
        <f>IFERROR(VLOOKUP(A31,'[1]Kbelska 10'!$A:$K,2,FALSE),"")</f>
        <v/>
      </c>
      <c r="H31" s="46" t="s">
        <v>952</v>
      </c>
      <c r="I31" s="46" t="s">
        <v>952</v>
      </c>
      <c r="J31" s="47">
        <v>2</v>
      </c>
      <c r="K31" s="48">
        <v>95</v>
      </c>
      <c r="L31" s="48">
        <v>0</v>
      </c>
      <c r="M31" s="48">
        <v>0</v>
      </c>
      <c r="N31" s="48"/>
      <c r="O31" s="48"/>
      <c r="P31" s="48">
        <f>K31+M31+O31+IF(I31&lt;&gt;"",I31,0)</f>
        <v>95</v>
      </c>
      <c r="Q31" s="46">
        <v>29</v>
      </c>
    </row>
    <row r="32" spans="1:17" x14ac:dyDescent="0.25">
      <c r="A32" s="43" t="str">
        <f>B32</f>
        <v>Bouma</v>
      </c>
      <c r="B32" s="44" t="s">
        <v>967</v>
      </c>
      <c r="C32" s="44" t="s">
        <v>96</v>
      </c>
      <c r="D32" s="44" t="s">
        <v>929</v>
      </c>
      <c r="E32" s="44" t="s">
        <v>968</v>
      </c>
      <c r="F32" s="45" t="s">
        <v>931</v>
      </c>
      <c r="G32" s="46" t="str">
        <f>IFERROR(VLOOKUP(A32,'[1]Kbelska 10'!$A:$K,2,FALSE),"")</f>
        <v/>
      </c>
      <c r="H32" s="46">
        <v>95</v>
      </c>
      <c r="I32" s="46">
        <v>41</v>
      </c>
      <c r="J32" s="47">
        <v>20</v>
      </c>
      <c r="K32" s="48">
        <v>50</v>
      </c>
      <c r="L32" s="48">
        <v>0</v>
      </c>
      <c r="M32" s="48">
        <v>0</v>
      </c>
      <c r="N32" s="48"/>
      <c r="O32" s="48"/>
      <c r="P32" s="48">
        <f>K32+M32+O32+IF(I32&lt;&gt;"",I32,0)</f>
        <v>91</v>
      </c>
      <c r="Q32" s="46">
        <v>31</v>
      </c>
    </row>
    <row r="33" spans="1:17" x14ac:dyDescent="0.25">
      <c r="A33" s="43" t="str">
        <f>B33</f>
        <v>Svoboda</v>
      </c>
      <c r="B33" s="44" t="s">
        <v>784</v>
      </c>
      <c r="C33" s="44" t="s">
        <v>96</v>
      </c>
      <c r="D33" s="44" t="s">
        <v>954</v>
      </c>
      <c r="E33" s="44" t="s">
        <v>971</v>
      </c>
      <c r="F33" s="45" t="s">
        <v>939</v>
      </c>
      <c r="G33" s="46" t="str">
        <f>IFERROR(VLOOKUP(A33,'[1]Kbelska 10'!$A:$K,2,FALSE),"")</f>
        <v/>
      </c>
      <c r="H33" s="46" t="s">
        <v>952</v>
      </c>
      <c r="I33" s="46" t="s">
        <v>952</v>
      </c>
      <c r="J33" s="47">
        <v>3</v>
      </c>
      <c r="K33" s="48">
        <v>90</v>
      </c>
      <c r="L33" s="48">
        <v>0</v>
      </c>
      <c r="M33" s="48">
        <v>0</v>
      </c>
      <c r="N33" s="48"/>
      <c r="O33" s="48"/>
      <c r="P33" s="48">
        <f>K33+M33+O33+IF(I33&lt;&gt;"",I33,0)</f>
        <v>90</v>
      </c>
      <c r="Q33" s="46">
        <v>32</v>
      </c>
    </row>
    <row r="34" spans="1:17" x14ac:dyDescent="0.25">
      <c r="A34" s="43" t="str">
        <f>B34</f>
        <v>Kudrna</v>
      </c>
      <c r="B34" s="44" t="s">
        <v>972</v>
      </c>
      <c r="C34" s="44" t="s">
        <v>147</v>
      </c>
      <c r="D34" s="44" t="s">
        <v>957</v>
      </c>
      <c r="E34" s="44" t="s">
        <v>973</v>
      </c>
      <c r="F34" s="45" t="s">
        <v>931</v>
      </c>
      <c r="G34" s="46" t="str">
        <f>IFERROR(VLOOKUP(A34,'[1]Kbelska 10'!$A:$K,2,FALSE),"")</f>
        <v/>
      </c>
      <c r="H34" s="46" t="s">
        <v>952</v>
      </c>
      <c r="I34" s="46" t="s">
        <v>952</v>
      </c>
      <c r="J34" s="47">
        <v>3</v>
      </c>
      <c r="K34" s="48">
        <v>90</v>
      </c>
      <c r="L34" s="48">
        <v>0</v>
      </c>
      <c r="M34" s="48">
        <v>0</v>
      </c>
      <c r="N34" s="48"/>
      <c r="O34" s="48"/>
      <c r="P34" s="48">
        <f>K34+M34+O34+IF(I34&lt;&gt;"",I34,0)</f>
        <v>90</v>
      </c>
      <c r="Q34" s="46">
        <v>32</v>
      </c>
    </row>
    <row r="35" spans="1:17" x14ac:dyDescent="0.25">
      <c r="A35" s="43" t="str">
        <f>B35</f>
        <v>Pfeifer</v>
      </c>
      <c r="B35" s="44" t="s">
        <v>974</v>
      </c>
      <c r="C35" s="44" t="s">
        <v>96</v>
      </c>
      <c r="D35" s="44" t="s">
        <v>975</v>
      </c>
      <c r="E35" s="44" t="s">
        <v>976</v>
      </c>
      <c r="F35" s="45" t="s">
        <v>931</v>
      </c>
      <c r="G35" s="46" t="str">
        <f>IFERROR(VLOOKUP(A35,'[1]Kbelska 10'!$A:$K,2,FALSE),"")</f>
        <v/>
      </c>
      <c r="H35" s="46">
        <v>58</v>
      </c>
      <c r="I35" s="46">
        <v>44</v>
      </c>
      <c r="J35" s="47">
        <v>27</v>
      </c>
      <c r="K35" s="48">
        <v>43</v>
      </c>
      <c r="L35" s="48">
        <v>0</v>
      </c>
      <c r="M35" s="48">
        <v>0</v>
      </c>
      <c r="N35" s="48"/>
      <c r="O35" s="48"/>
      <c r="P35" s="48">
        <f>K35+M35+O35+IF(I35&lt;&gt;"",I35,0)</f>
        <v>87</v>
      </c>
      <c r="Q35" s="46">
        <v>34</v>
      </c>
    </row>
    <row r="36" spans="1:17" x14ac:dyDescent="0.25">
      <c r="A36" s="43" t="str">
        <f>B36</f>
        <v>Mrkvička</v>
      </c>
      <c r="B36" s="44" t="s">
        <v>977</v>
      </c>
      <c r="C36" s="44" t="s">
        <v>550</v>
      </c>
      <c r="D36" s="44" t="s">
        <v>978</v>
      </c>
      <c r="E36" s="44" t="s">
        <v>979</v>
      </c>
      <c r="F36" s="45" t="s">
        <v>939</v>
      </c>
      <c r="G36" s="46" t="str">
        <f>IFERROR(VLOOKUP(A36,'[1]Kbelska 10'!$A:$K,2,FALSE),"")</f>
        <v/>
      </c>
      <c r="H36" s="46" t="s">
        <v>952</v>
      </c>
      <c r="I36" s="46" t="s">
        <v>952</v>
      </c>
      <c r="J36" s="47">
        <v>4</v>
      </c>
      <c r="K36" s="48">
        <v>85</v>
      </c>
      <c r="L36" s="48">
        <v>0</v>
      </c>
      <c r="M36" s="48">
        <v>0</v>
      </c>
      <c r="N36" s="48"/>
      <c r="O36" s="48"/>
      <c r="P36" s="48">
        <f>K36+M36+O36+IF(I36&lt;&gt;"",I36,0)</f>
        <v>85</v>
      </c>
      <c r="Q36" s="46">
        <v>35</v>
      </c>
    </row>
    <row r="37" spans="1:17" x14ac:dyDescent="0.25">
      <c r="A37" s="43" t="str">
        <f>B37</f>
        <v>Jílek</v>
      </c>
      <c r="B37" s="44" t="s">
        <v>233</v>
      </c>
      <c r="C37" s="44" t="s">
        <v>109</v>
      </c>
      <c r="D37" s="44" t="s">
        <v>942</v>
      </c>
      <c r="E37" s="44" t="s">
        <v>980</v>
      </c>
      <c r="F37" s="45" t="s">
        <v>931</v>
      </c>
      <c r="G37" s="46" t="str">
        <f>IFERROR(VLOOKUP(A37,'[1]Kbelska 10'!$A:$K,2,FALSE),"")</f>
        <v/>
      </c>
      <c r="H37" s="46" t="s">
        <v>952</v>
      </c>
      <c r="I37" s="46" t="s">
        <v>952</v>
      </c>
      <c r="J37" s="47">
        <v>4</v>
      </c>
      <c r="K37" s="48">
        <v>85</v>
      </c>
      <c r="L37" s="48">
        <v>0</v>
      </c>
      <c r="M37" s="48">
        <v>0</v>
      </c>
      <c r="N37" s="48"/>
      <c r="O37" s="48"/>
      <c r="P37" s="48">
        <f>K37+M37+O37+IF(I37&lt;&gt;"",I37,0)</f>
        <v>85</v>
      </c>
      <c r="Q37" s="46">
        <v>35</v>
      </c>
    </row>
    <row r="38" spans="1:17" x14ac:dyDescent="0.25">
      <c r="A38" s="43" t="str">
        <f>B38</f>
        <v>Kropáček</v>
      </c>
      <c r="B38" s="44" t="s">
        <v>752</v>
      </c>
      <c r="C38" s="44" t="s">
        <v>112</v>
      </c>
      <c r="D38" s="44" t="s">
        <v>1028</v>
      </c>
      <c r="E38" s="44" t="s">
        <v>1016</v>
      </c>
      <c r="F38" s="45" t="s">
        <v>931</v>
      </c>
      <c r="G38" s="46" t="str">
        <f>IFERROR(VLOOKUP(A38,'[1]Kbelska 10'!$A:$K,2,FALSE),"")</f>
        <v/>
      </c>
      <c r="H38" s="46" t="s">
        <v>952</v>
      </c>
      <c r="I38" s="46" t="s">
        <v>952</v>
      </c>
      <c r="J38" s="47">
        <v>34</v>
      </c>
      <c r="K38" s="48">
        <v>36</v>
      </c>
      <c r="L38" s="48">
        <v>22</v>
      </c>
      <c r="M38" s="48">
        <v>48</v>
      </c>
      <c r="N38" s="48"/>
      <c r="O38" s="48"/>
      <c r="P38" s="48">
        <f>K38+M38+O38+IF(I38&lt;&gt;"",I38,0)</f>
        <v>84</v>
      </c>
      <c r="Q38" s="46">
        <v>37</v>
      </c>
    </row>
    <row r="39" spans="1:17" x14ac:dyDescent="0.25">
      <c r="A39" s="43" t="str">
        <f>B39</f>
        <v>Novák</v>
      </c>
      <c r="B39" s="44" t="s">
        <v>639</v>
      </c>
      <c r="C39" s="44" t="s">
        <v>218</v>
      </c>
      <c r="D39" s="44" t="s">
        <v>935</v>
      </c>
      <c r="E39" s="44" t="s">
        <v>981</v>
      </c>
      <c r="F39" s="45" t="s">
        <v>937</v>
      </c>
      <c r="G39" s="46" t="str">
        <f>IFERROR(VLOOKUP($A39,'[1]Kbelska 10'!$A:$K,2,FALSE),"")</f>
        <v/>
      </c>
      <c r="H39" s="46" t="s">
        <v>952</v>
      </c>
      <c r="I39" s="46" t="s">
        <v>952</v>
      </c>
      <c r="J39" s="47">
        <v>1</v>
      </c>
      <c r="K39" s="48">
        <v>80</v>
      </c>
      <c r="L39" s="48">
        <v>0</v>
      </c>
      <c r="M39" s="48">
        <v>0</v>
      </c>
      <c r="N39" s="48"/>
      <c r="O39" s="48"/>
      <c r="P39" s="48">
        <f>K39+M39+O39+IF(I39&lt;&gt;"",I39,0)</f>
        <v>80</v>
      </c>
      <c r="Q39" s="46">
        <v>38</v>
      </c>
    </row>
    <row r="40" spans="1:17" x14ac:dyDescent="0.25">
      <c r="A40" s="43" t="str">
        <f>B40</f>
        <v>Kala</v>
      </c>
      <c r="B40" s="49" t="s">
        <v>982</v>
      </c>
      <c r="C40" s="49" t="s">
        <v>96</v>
      </c>
      <c r="D40" s="49" t="s">
        <v>950</v>
      </c>
      <c r="E40" s="49" t="s">
        <v>983</v>
      </c>
      <c r="F40" s="50" t="s">
        <v>934</v>
      </c>
      <c r="G40" s="46" t="str">
        <f>IFERROR(VLOOKUP(A40,'[1]Kbelska 10'!$A:$K,2,FALSE),"")</f>
        <v/>
      </c>
      <c r="H40" s="46" t="s">
        <v>952</v>
      </c>
      <c r="I40" s="46" t="s">
        <v>952</v>
      </c>
      <c r="J40" s="47">
        <v>5</v>
      </c>
      <c r="K40" s="49">
        <v>80</v>
      </c>
      <c r="L40" s="48">
        <v>0</v>
      </c>
      <c r="M40" s="48">
        <v>0</v>
      </c>
      <c r="N40" s="49"/>
      <c r="O40" s="49"/>
      <c r="P40" s="48">
        <f>K40+M40+O40+IF(I40&lt;&gt;"",I40,0)</f>
        <v>80</v>
      </c>
      <c r="Q40" s="46">
        <v>38</v>
      </c>
    </row>
    <row r="41" spans="1:17" x14ac:dyDescent="0.25">
      <c r="A41" s="43" t="str">
        <f>B41</f>
        <v>Hudos</v>
      </c>
      <c r="B41" s="44" t="s">
        <v>984</v>
      </c>
      <c r="C41" s="44" t="s">
        <v>109</v>
      </c>
      <c r="D41" s="44" t="s">
        <v>942</v>
      </c>
      <c r="E41" s="44" t="s">
        <v>985</v>
      </c>
      <c r="F41" s="45" t="s">
        <v>931</v>
      </c>
      <c r="G41" s="46" t="str">
        <f>IFERROR(VLOOKUP(A41,'[1]Kbelska 10'!$A:$K,2,FALSE),"")</f>
        <v/>
      </c>
      <c r="H41" s="46" t="s">
        <v>952</v>
      </c>
      <c r="I41" s="46" t="s">
        <v>952</v>
      </c>
      <c r="J41" s="47">
        <v>5</v>
      </c>
      <c r="K41" s="48">
        <v>80</v>
      </c>
      <c r="L41" s="48">
        <v>0</v>
      </c>
      <c r="M41" s="48">
        <v>0</v>
      </c>
      <c r="N41" s="48"/>
      <c r="O41" s="48"/>
      <c r="P41" s="48">
        <f>K41+M41+O41+IF(I41&lt;&gt;"",I41,0)</f>
        <v>80</v>
      </c>
      <c r="Q41" s="46">
        <v>38</v>
      </c>
    </row>
    <row r="42" spans="1:17" x14ac:dyDescent="0.25">
      <c r="A42" s="43" t="str">
        <f>B42</f>
        <v>Rahm</v>
      </c>
      <c r="B42" s="44" t="s">
        <v>828</v>
      </c>
      <c r="C42" s="44" t="s">
        <v>96</v>
      </c>
      <c r="D42" s="44" t="s">
        <v>1075</v>
      </c>
      <c r="E42" s="44" t="s">
        <v>1114</v>
      </c>
      <c r="F42" s="45" t="s">
        <v>934</v>
      </c>
      <c r="G42" s="46" t="str">
        <f>IFERROR(VLOOKUP(A42,'[1]Kbelska 10'!$A:$K,2,FALSE),"")</f>
        <v/>
      </c>
      <c r="H42" s="46" t="s">
        <v>952</v>
      </c>
      <c r="I42" s="46" t="s">
        <v>952</v>
      </c>
      <c r="J42" s="47">
        <v>24</v>
      </c>
      <c r="K42" s="48">
        <v>46</v>
      </c>
      <c r="L42" s="48">
        <v>37</v>
      </c>
      <c r="M42" s="48">
        <v>33</v>
      </c>
      <c r="N42" s="48"/>
      <c r="O42" s="48"/>
      <c r="P42" s="48">
        <f>K42+M42+O42+IF(I42&lt;&gt;"",I42,0)</f>
        <v>79</v>
      </c>
      <c r="Q42" s="46">
        <v>41</v>
      </c>
    </row>
    <row r="43" spans="1:17" x14ac:dyDescent="0.25">
      <c r="A43" s="43" t="str">
        <f>B43</f>
        <v>Mrklovský</v>
      </c>
      <c r="B43" s="44" t="s">
        <v>787</v>
      </c>
      <c r="C43" s="44" t="s">
        <v>433</v>
      </c>
      <c r="D43" s="44" t="s">
        <v>962</v>
      </c>
      <c r="E43" s="44" t="s">
        <v>1049</v>
      </c>
      <c r="F43" s="45" t="s">
        <v>934</v>
      </c>
      <c r="G43" s="46" t="str">
        <f>IFERROR(VLOOKUP(A43,'[1]Kbelska 10'!$A:$K,2,FALSE),"")</f>
        <v/>
      </c>
      <c r="H43" s="46" t="s">
        <v>952</v>
      </c>
      <c r="I43" s="46" t="s">
        <v>952</v>
      </c>
      <c r="J43" s="47">
        <v>28</v>
      </c>
      <c r="K43" s="48">
        <v>42</v>
      </c>
      <c r="L43" s="48">
        <v>33</v>
      </c>
      <c r="M43" s="48">
        <v>37</v>
      </c>
      <c r="N43" s="48"/>
      <c r="O43" s="48"/>
      <c r="P43" s="48">
        <f>K43+M43+O43+IF(I43&lt;&gt;"",I43,0)</f>
        <v>79</v>
      </c>
      <c r="Q43" s="46">
        <v>41</v>
      </c>
    </row>
    <row r="44" spans="1:17" x14ac:dyDescent="0.25">
      <c r="A44" s="43" t="str">
        <f>B44</f>
        <v>Pech</v>
      </c>
      <c r="B44" s="44" t="s">
        <v>990</v>
      </c>
      <c r="C44" s="44" t="s">
        <v>109</v>
      </c>
      <c r="D44" s="44" t="s">
        <v>991</v>
      </c>
      <c r="E44" s="44" t="s">
        <v>992</v>
      </c>
      <c r="F44" s="45" t="s">
        <v>934</v>
      </c>
      <c r="G44" s="46" t="str">
        <f>IFERROR(VLOOKUP(A44,'[1]Kbelska 10'!$A:$K,2,FALSE),"")</f>
        <v/>
      </c>
      <c r="H44" s="46" t="s">
        <v>952</v>
      </c>
      <c r="I44" s="46" t="s">
        <v>952</v>
      </c>
      <c r="J44" s="47">
        <v>6</v>
      </c>
      <c r="K44" s="48">
        <v>78</v>
      </c>
      <c r="L44" s="48">
        <v>0</v>
      </c>
      <c r="M44" s="48">
        <v>0</v>
      </c>
      <c r="N44" s="48"/>
      <c r="O44" s="48"/>
      <c r="P44" s="48">
        <f>K44+M44+O44+IF(I44&lt;&gt;"",I44,0)</f>
        <v>78</v>
      </c>
      <c r="Q44" s="46">
        <v>43</v>
      </c>
    </row>
    <row r="45" spans="1:17" x14ac:dyDescent="0.25">
      <c r="A45" s="43" t="str">
        <f>B45</f>
        <v>Boháč</v>
      </c>
      <c r="B45" s="44" t="s">
        <v>993</v>
      </c>
      <c r="C45" s="44" t="s">
        <v>112</v>
      </c>
      <c r="D45" s="44" t="s">
        <v>957</v>
      </c>
      <c r="E45" s="44" t="s">
        <v>994</v>
      </c>
      <c r="F45" s="45" t="s">
        <v>931</v>
      </c>
      <c r="G45" s="46" t="str">
        <f>IFERROR(VLOOKUP(A45,'[1]Kbelska 10'!$A:$K,2,FALSE),"")</f>
        <v/>
      </c>
      <c r="H45" s="46" t="s">
        <v>952</v>
      </c>
      <c r="I45" s="46" t="s">
        <v>952</v>
      </c>
      <c r="J45" s="47">
        <v>6</v>
      </c>
      <c r="K45" s="48">
        <v>78</v>
      </c>
      <c r="L45" s="48"/>
      <c r="M45" s="48"/>
      <c r="N45" s="48"/>
      <c r="O45" s="48"/>
      <c r="P45" s="48">
        <f>K45+M45+O45+IF(I45&lt;&gt;"",I45,0)</f>
        <v>78</v>
      </c>
      <c r="Q45" s="46">
        <v>43</v>
      </c>
    </row>
    <row r="46" spans="1:17" x14ac:dyDescent="0.25">
      <c r="A46" s="43" t="str">
        <f>B46</f>
        <v>Šubrt</v>
      </c>
      <c r="B46" s="44" t="s">
        <v>995</v>
      </c>
      <c r="C46" s="44" t="s">
        <v>147</v>
      </c>
      <c r="D46" s="44" t="s">
        <v>932</v>
      </c>
      <c r="E46" s="44" t="s">
        <v>996</v>
      </c>
      <c r="F46" s="45" t="s">
        <v>934</v>
      </c>
      <c r="G46" s="46" t="str">
        <f>IFERROR(VLOOKUP(A46,'[1]Kbelska 10'!$A:$K,2,FALSE),"")</f>
        <v/>
      </c>
      <c r="H46" s="46" t="s">
        <v>952</v>
      </c>
      <c r="I46" s="46" t="s">
        <v>952</v>
      </c>
      <c r="J46" s="47">
        <v>7</v>
      </c>
      <c r="K46" s="48">
        <v>76</v>
      </c>
      <c r="L46" s="48"/>
      <c r="M46" s="48"/>
      <c r="N46" s="48"/>
      <c r="O46" s="48"/>
      <c r="P46" s="48">
        <f>K46+M46+O46+IF(I46&lt;&gt;"",I46,0)</f>
        <v>76</v>
      </c>
      <c r="Q46" s="46">
        <v>45</v>
      </c>
    </row>
    <row r="47" spans="1:17" x14ac:dyDescent="0.25">
      <c r="A47" s="43" t="str">
        <f>B47</f>
        <v>Zelenka</v>
      </c>
      <c r="B47" s="44" t="s">
        <v>997</v>
      </c>
      <c r="C47" s="44" t="s">
        <v>162</v>
      </c>
      <c r="D47" s="44" t="s">
        <v>957</v>
      </c>
      <c r="E47" s="44" t="s">
        <v>998</v>
      </c>
      <c r="F47" s="45" t="s">
        <v>931</v>
      </c>
      <c r="G47" s="46" t="str">
        <f>IFERROR(VLOOKUP(A47,'[1]Kbelska 10'!$A:$K,2,FALSE),"")</f>
        <v/>
      </c>
      <c r="H47" s="46" t="s">
        <v>952</v>
      </c>
      <c r="I47" s="46" t="s">
        <v>952</v>
      </c>
      <c r="J47" s="47">
        <v>7</v>
      </c>
      <c r="K47" s="48">
        <v>76</v>
      </c>
      <c r="L47" s="48"/>
      <c r="M47" s="48"/>
      <c r="N47" s="48"/>
      <c r="O47" s="48"/>
      <c r="P47" s="48">
        <f>K47+M47+O47+IF(I47&lt;&gt;"",I47,0)</f>
        <v>76</v>
      </c>
      <c r="Q47" s="46">
        <v>45</v>
      </c>
    </row>
    <row r="48" spans="1:17" x14ac:dyDescent="0.25">
      <c r="A48" s="43" t="str">
        <f>B48</f>
        <v>Kubista</v>
      </c>
      <c r="B48" s="44" t="s">
        <v>999</v>
      </c>
      <c r="C48" s="44" t="s">
        <v>862</v>
      </c>
      <c r="D48" s="44" t="s">
        <v>1000</v>
      </c>
      <c r="E48" s="44" t="s">
        <v>1001</v>
      </c>
      <c r="F48" s="45" t="s">
        <v>931</v>
      </c>
      <c r="G48" s="46" t="str">
        <f>IFERROR(VLOOKUP(A48,'[1]Kbelska 10'!$A:$K,2,FALSE),"")</f>
        <v/>
      </c>
      <c r="H48" s="46">
        <v>284</v>
      </c>
      <c r="I48" s="46">
        <v>18</v>
      </c>
      <c r="J48" s="47">
        <v>16</v>
      </c>
      <c r="K48" s="48">
        <v>58</v>
      </c>
      <c r="L48" s="48"/>
      <c r="M48" s="48"/>
      <c r="N48" s="48"/>
      <c r="O48" s="48"/>
      <c r="P48" s="48">
        <f>K48+M48+O48+IF(I48&lt;&gt;"",I48,0)</f>
        <v>76</v>
      </c>
      <c r="Q48" s="46">
        <v>45</v>
      </c>
    </row>
    <row r="49" spans="1:17" x14ac:dyDescent="0.25">
      <c r="A49" s="43" t="str">
        <f>B49</f>
        <v>Petráčová</v>
      </c>
      <c r="B49" s="44" t="s">
        <v>1002</v>
      </c>
      <c r="C49" s="44" t="s">
        <v>1003</v>
      </c>
      <c r="D49" s="44"/>
      <c r="E49" s="44" t="s">
        <v>1004</v>
      </c>
      <c r="F49" s="45" t="s">
        <v>987</v>
      </c>
      <c r="G49" s="46" t="str">
        <f>IFERROR(VLOOKUP(A49,'[1]Kbelska 10'!$A:$K,2,FALSE),"")</f>
        <v/>
      </c>
      <c r="H49" s="46" t="s">
        <v>952</v>
      </c>
      <c r="I49" s="46" t="s">
        <v>952</v>
      </c>
      <c r="J49" s="47">
        <v>2</v>
      </c>
      <c r="K49" s="48">
        <v>75</v>
      </c>
      <c r="L49" s="48"/>
      <c r="M49" s="48"/>
      <c r="N49" s="48"/>
      <c r="O49" s="48"/>
      <c r="P49" s="48">
        <f>K49+M49+O49+IF(I49&lt;&gt;"",I49,0)</f>
        <v>75</v>
      </c>
      <c r="Q49" s="46">
        <v>48</v>
      </c>
    </row>
    <row r="50" spans="1:17" x14ac:dyDescent="0.25">
      <c r="A50" s="43" t="str">
        <f>B50</f>
        <v>Nohejl</v>
      </c>
      <c r="B50" s="51" t="s">
        <v>1005</v>
      </c>
      <c r="C50" s="51" t="s">
        <v>451</v>
      </c>
      <c r="D50" s="51"/>
      <c r="E50" s="52" t="s">
        <v>1006</v>
      </c>
      <c r="F50" s="47" t="s">
        <v>989</v>
      </c>
      <c r="G50" s="46" t="str">
        <f>IFERROR(VLOOKUP(A50,'[1]Kbelska 10'!$A:$K,2,FALSE),"")</f>
        <v/>
      </c>
      <c r="H50" s="46" t="s">
        <v>952</v>
      </c>
      <c r="I50" s="46" t="s">
        <v>952</v>
      </c>
      <c r="J50" s="47">
        <v>2</v>
      </c>
      <c r="K50" s="51">
        <v>75</v>
      </c>
      <c r="L50" s="48"/>
      <c r="M50" s="48"/>
      <c r="N50" s="51"/>
      <c r="O50" s="51"/>
      <c r="P50" s="48">
        <f>K50+M50+O50+IF(I50&lt;&gt;"",I50,0)</f>
        <v>75</v>
      </c>
      <c r="Q50" s="46">
        <v>48</v>
      </c>
    </row>
    <row r="51" spans="1:17" x14ac:dyDescent="0.25">
      <c r="A51" s="43" t="str">
        <f>B51</f>
        <v>Reiser</v>
      </c>
      <c r="B51" s="51" t="s">
        <v>1007</v>
      </c>
      <c r="C51" s="51" t="s">
        <v>112</v>
      </c>
      <c r="D51" s="51"/>
      <c r="E51" s="52" t="s">
        <v>1006</v>
      </c>
      <c r="F51" s="47" t="s">
        <v>989</v>
      </c>
      <c r="G51" s="46" t="str">
        <f>IFERROR(VLOOKUP(A51,'[1]Kbelska 10'!$A:$K,2,FALSE),"")</f>
        <v/>
      </c>
      <c r="H51" s="46" t="s">
        <v>952</v>
      </c>
      <c r="I51" s="46" t="s">
        <v>952</v>
      </c>
      <c r="J51" s="47">
        <v>2</v>
      </c>
      <c r="K51" s="51">
        <v>75</v>
      </c>
      <c r="L51" s="61"/>
      <c r="M51" s="61"/>
      <c r="N51" s="51"/>
      <c r="O51" s="51"/>
      <c r="P51" s="48">
        <f>K51+M51+O51+IF(I51&lt;&gt;"",I51,0)</f>
        <v>75</v>
      </c>
      <c r="Q51" s="46">
        <v>48</v>
      </c>
    </row>
    <row r="52" spans="1:17" x14ac:dyDescent="0.25">
      <c r="A52" s="43" t="str">
        <f>B52</f>
        <v>Hájek</v>
      </c>
      <c r="B52" s="44" t="s">
        <v>1008</v>
      </c>
      <c r="C52" s="44" t="s">
        <v>112</v>
      </c>
      <c r="D52" s="44" t="s">
        <v>1009</v>
      </c>
      <c r="E52" s="44" t="s">
        <v>943</v>
      </c>
      <c r="F52" s="45" t="s">
        <v>934</v>
      </c>
      <c r="G52" s="46" t="str">
        <f>IFERROR(VLOOKUP(A52,'[1]Kbelska 10'!$A:$K,2,FALSE),"")</f>
        <v/>
      </c>
      <c r="H52" s="46" t="s">
        <v>952</v>
      </c>
      <c r="I52" s="46" t="s">
        <v>952</v>
      </c>
      <c r="J52" s="47">
        <v>8</v>
      </c>
      <c r="K52" s="48">
        <v>74</v>
      </c>
      <c r="L52" s="48"/>
      <c r="M52" s="48"/>
      <c r="N52" s="48"/>
      <c r="O52" s="48"/>
      <c r="P52" s="48">
        <f>K52+M52+O52+IF(I52&lt;&gt;"",I52,0)</f>
        <v>74</v>
      </c>
      <c r="Q52" s="46">
        <v>51</v>
      </c>
    </row>
    <row r="53" spans="1:17" x14ac:dyDescent="0.25">
      <c r="A53" s="43" t="str">
        <f>B53</f>
        <v>Nahodil</v>
      </c>
      <c r="B53" s="44" t="s">
        <v>1010</v>
      </c>
      <c r="C53" s="44" t="s">
        <v>96</v>
      </c>
      <c r="D53" s="44" t="s">
        <v>1011</v>
      </c>
      <c r="E53" s="44" t="s">
        <v>1012</v>
      </c>
      <c r="F53" s="45" t="s">
        <v>934</v>
      </c>
      <c r="G53" s="46" t="str">
        <f>IFERROR(VLOOKUP(A53,'[1]Kbelska 10'!$A:$K,2,FALSE),"")</f>
        <v/>
      </c>
      <c r="H53" s="46">
        <v>183</v>
      </c>
      <c r="I53" s="46">
        <v>29</v>
      </c>
      <c r="J53" s="47">
        <v>25</v>
      </c>
      <c r="K53" s="48">
        <v>45</v>
      </c>
      <c r="L53" s="48"/>
      <c r="M53" s="48"/>
      <c r="N53" s="48"/>
      <c r="O53" s="48"/>
      <c r="P53" s="48">
        <f>K53+M53+O53+IF(I53&lt;&gt;"",I53,0)</f>
        <v>74</v>
      </c>
      <c r="Q53" s="46">
        <v>51</v>
      </c>
    </row>
    <row r="54" spans="1:17" x14ac:dyDescent="0.25">
      <c r="A54" s="43" t="str">
        <f>B54</f>
        <v>Pražák</v>
      </c>
      <c r="B54" s="44" t="s">
        <v>1013</v>
      </c>
      <c r="C54" s="44" t="s">
        <v>103</v>
      </c>
      <c r="D54" s="44" t="s">
        <v>978</v>
      </c>
      <c r="E54" s="44" t="s">
        <v>1014</v>
      </c>
      <c r="F54" s="45" t="s">
        <v>939</v>
      </c>
      <c r="G54" s="46" t="str">
        <f>IFERROR(VLOOKUP(A54,'[1]Kbelska 10'!$A:$K,2,FALSE),"")</f>
        <v/>
      </c>
      <c r="H54" s="46" t="s">
        <v>952</v>
      </c>
      <c r="I54" s="46" t="s">
        <v>952</v>
      </c>
      <c r="J54" s="47">
        <v>8</v>
      </c>
      <c r="K54" s="48">
        <v>74</v>
      </c>
      <c r="L54" s="61"/>
      <c r="M54" s="61"/>
      <c r="N54" s="48"/>
      <c r="O54" s="48"/>
      <c r="P54" s="48">
        <f>K54+M54+O54+IF(I54&lt;&gt;"",I54,0)</f>
        <v>74</v>
      </c>
      <c r="Q54" s="46">
        <v>51</v>
      </c>
    </row>
    <row r="55" spans="1:17" x14ac:dyDescent="0.25">
      <c r="A55" s="43" t="str">
        <f>B55</f>
        <v>Husák</v>
      </c>
      <c r="B55" s="49" t="s">
        <v>1015</v>
      </c>
      <c r="C55" s="49" t="s">
        <v>147</v>
      </c>
      <c r="D55" s="49" t="s">
        <v>942</v>
      </c>
      <c r="E55" s="49" t="s">
        <v>1016</v>
      </c>
      <c r="F55" s="50" t="s">
        <v>931</v>
      </c>
      <c r="G55" s="46" t="str">
        <f>IFERROR(VLOOKUP(A55,'[1]Kbelska 10'!$A:$K,2,FALSE),"")</f>
        <v/>
      </c>
      <c r="H55" s="46" t="s">
        <v>952</v>
      </c>
      <c r="I55" s="46" t="s">
        <v>952</v>
      </c>
      <c r="J55" s="47">
        <v>8</v>
      </c>
      <c r="K55" s="49">
        <v>74</v>
      </c>
      <c r="L55" s="48"/>
      <c r="M55" s="48"/>
      <c r="N55" s="49"/>
      <c r="O55" s="49"/>
      <c r="P55" s="48">
        <f>K55+M55+O55+IF(I55&lt;&gt;"",I55,0)</f>
        <v>74</v>
      </c>
      <c r="Q55" s="46">
        <v>51</v>
      </c>
    </row>
    <row r="56" spans="1:17" x14ac:dyDescent="0.25">
      <c r="A56" s="43" t="str">
        <f>B56</f>
        <v>Žižka</v>
      </c>
      <c r="B56" s="44" t="s">
        <v>1017</v>
      </c>
      <c r="C56" s="44" t="s">
        <v>147</v>
      </c>
      <c r="D56" s="44" t="s">
        <v>1018</v>
      </c>
      <c r="E56" s="44" t="s">
        <v>943</v>
      </c>
      <c r="F56" s="45" t="s">
        <v>934</v>
      </c>
      <c r="G56" s="46" t="str">
        <f>IFERROR(VLOOKUP(A56,'[1]Kbelska 10'!$A:$K,2,FALSE),"")</f>
        <v/>
      </c>
      <c r="H56" s="46" t="s">
        <v>952</v>
      </c>
      <c r="I56" s="46" t="s">
        <v>952</v>
      </c>
      <c r="J56" s="47">
        <v>9</v>
      </c>
      <c r="K56" s="48">
        <v>72</v>
      </c>
      <c r="L56" s="48"/>
      <c r="M56" s="48"/>
      <c r="N56" s="48"/>
      <c r="O56" s="48"/>
      <c r="P56" s="48">
        <f>K56+M56+O56+IF(I56&lt;&gt;"",I56,0)</f>
        <v>72</v>
      </c>
      <c r="Q56" s="46">
        <v>55</v>
      </c>
    </row>
    <row r="57" spans="1:17" x14ac:dyDescent="0.25">
      <c r="A57" s="43" t="str">
        <f>B57</f>
        <v>Vitáček</v>
      </c>
      <c r="B57" s="49" t="s">
        <v>1019</v>
      </c>
      <c r="C57" s="49" t="s">
        <v>451</v>
      </c>
      <c r="D57" s="49" t="s">
        <v>1020</v>
      </c>
      <c r="E57" s="49" t="s">
        <v>197</v>
      </c>
      <c r="F57" s="50" t="s">
        <v>939</v>
      </c>
      <c r="G57" s="46" t="str">
        <f>IFERROR(VLOOKUP(A57,'[1]Kbelska 10'!$A:$K,2,FALSE),"")</f>
        <v/>
      </c>
      <c r="H57" s="46" t="s">
        <v>952</v>
      </c>
      <c r="I57" s="46" t="s">
        <v>952</v>
      </c>
      <c r="J57" s="47">
        <v>9</v>
      </c>
      <c r="K57" s="49">
        <v>72</v>
      </c>
      <c r="L57" s="48"/>
      <c r="M57" s="48"/>
      <c r="N57" s="49"/>
      <c r="O57" s="49"/>
      <c r="P57" s="48">
        <f>K57+M57+O57+IF(I57&lt;&gt;"",I57,0)</f>
        <v>72</v>
      </c>
      <c r="Q57" s="46">
        <v>55</v>
      </c>
    </row>
    <row r="58" spans="1:17" x14ac:dyDescent="0.25">
      <c r="A58" s="43" t="str">
        <f>B58</f>
        <v>Keil</v>
      </c>
      <c r="B58" s="44" t="s">
        <v>1023</v>
      </c>
      <c r="C58" s="44" t="s">
        <v>550</v>
      </c>
      <c r="D58" s="44" t="s">
        <v>932</v>
      </c>
      <c r="E58" s="44" t="s">
        <v>1024</v>
      </c>
      <c r="F58" s="45" t="s">
        <v>934</v>
      </c>
      <c r="G58" s="46" t="str">
        <f>IFERROR(VLOOKUP(A58,'[1]Kbelska 10'!$A:$K,2,FALSE),"")</f>
        <v/>
      </c>
      <c r="H58" s="46" t="s">
        <v>952</v>
      </c>
      <c r="I58" s="46" t="s">
        <v>952</v>
      </c>
      <c r="J58" s="47">
        <v>10</v>
      </c>
      <c r="K58" s="48">
        <v>70</v>
      </c>
      <c r="L58" s="48"/>
      <c r="M58" s="48"/>
      <c r="N58" s="48"/>
      <c r="O58" s="48"/>
      <c r="P58" s="48">
        <f>K58+M58+O58+IF(I58&lt;&gt;"",I58,0)</f>
        <v>70</v>
      </c>
      <c r="Q58" s="46">
        <v>57</v>
      </c>
    </row>
    <row r="59" spans="1:17" x14ac:dyDescent="0.25">
      <c r="A59" s="43" t="str">
        <f>B59</f>
        <v>Varga</v>
      </c>
      <c r="B59" s="44" t="s">
        <v>1025</v>
      </c>
      <c r="C59" s="44" t="s">
        <v>759</v>
      </c>
      <c r="D59" s="44" t="s">
        <v>965</v>
      </c>
      <c r="E59" s="44" t="s">
        <v>1026</v>
      </c>
      <c r="F59" s="45" t="s">
        <v>939</v>
      </c>
      <c r="G59" s="46" t="str">
        <f>IFERROR(VLOOKUP(A59,'[1]Kbelska 10'!$A:$K,2,FALSE),"")</f>
        <v/>
      </c>
      <c r="H59" s="46" t="s">
        <v>952</v>
      </c>
      <c r="I59" s="46" t="s">
        <v>952</v>
      </c>
      <c r="J59" s="47">
        <v>10</v>
      </c>
      <c r="K59" s="48">
        <v>70</v>
      </c>
      <c r="L59" s="48"/>
      <c r="M59" s="48"/>
      <c r="N59" s="48"/>
      <c r="O59" s="48"/>
      <c r="P59" s="48">
        <f>K59+M59+O59+IF(I59&lt;&gt;"",I59,0)</f>
        <v>70</v>
      </c>
      <c r="Q59" s="46">
        <v>57</v>
      </c>
    </row>
    <row r="60" spans="1:17" x14ac:dyDescent="0.25">
      <c r="A60" s="43" t="str">
        <f>B60</f>
        <v>Laňka</v>
      </c>
      <c r="B60" s="44" t="s">
        <v>1027</v>
      </c>
      <c r="C60" s="44" t="s">
        <v>103</v>
      </c>
      <c r="D60" s="44" t="s">
        <v>1028</v>
      </c>
      <c r="E60" s="44" t="s">
        <v>1029</v>
      </c>
      <c r="F60" s="45" t="s">
        <v>931</v>
      </c>
      <c r="G60" s="46" t="str">
        <f>IFERROR(VLOOKUP(A60,'[1]Kbelska 10'!$A:$K,2,FALSE),"")</f>
        <v/>
      </c>
      <c r="H60" s="46" t="s">
        <v>952</v>
      </c>
      <c r="I60" s="46" t="s">
        <v>952</v>
      </c>
      <c r="J60" s="47">
        <v>10</v>
      </c>
      <c r="K60" s="48">
        <v>70</v>
      </c>
      <c r="L60" s="48"/>
      <c r="M60" s="48"/>
      <c r="N60" s="48"/>
      <c r="O60" s="48"/>
      <c r="P60" s="48">
        <f>K60+M60+O60+IF(I60&lt;&gt;"",I60,0)</f>
        <v>70</v>
      </c>
      <c r="Q60" s="46">
        <v>57</v>
      </c>
    </row>
    <row r="61" spans="1:17" x14ac:dyDescent="0.25">
      <c r="A61" s="43" t="str">
        <f>B61</f>
        <v>Rippel</v>
      </c>
      <c r="B61" s="44" t="s">
        <v>1030</v>
      </c>
      <c r="C61" s="44" t="s">
        <v>620</v>
      </c>
      <c r="D61" s="44"/>
      <c r="E61" s="44"/>
      <c r="F61" s="45" t="s">
        <v>987</v>
      </c>
      <c r="G61" s="46" t="str">
        <f>IFERROR(VLOOKUP(A61,'[1]Kbelska 10'!$A:$K,2,FALSE),"")</f>
        <v/>
      </c>
      <c r="H61" s="46" t="s">
        <v>952</v>
      </c>
      <c r="I61" s="46" t="s">
        <v>952</v>
      </c>
      <c r="J61" s="47">
        <v>3</v>
      </c>
      <c r="K61" s="48">
        <v>70</v>
      </c>
      <c r="L61" s="48"/>
      <c r="M61" s="48"/>
      <c r="N61" s="48"/>
      <c r="O61" s="48"/>
      <c r="P61" s="48">
        <f>K61+M61+O61+IF(I61&lt;&gt;"",I61,0)</f>
        <v>70</v>
      </c>
      <c r="Q61" s="46">
        <v>57</v>
      </c>
    </row>
    <row r="62" spans="1:17" x14ac:dyDescent="0.25">
      <c r="A62" s="43" t="str">
        <f>B62</f>
        <v>Koucký</v>
      </c>
      <c r="B62" s="51" t="s">
        <v>1031</v>
      </c>
      <c r="C62" s="51" t="s">
        <v>740</v>
      </c>
      <c r="D62" s="51"/>
      <c r="E62" s="52"/>
      <c r="F62" s="47" t="s">
        <v>989</v>
      </c>
      <c r="G62" s="46" t="str">
        <f>IFERROR(VLOOKUP(A62,'[1]Kbelska 10'!$A:$K,2,FALSE),"")</f>
        <v/>
      </c>
      <c r="H62" s="46" t="s">
        <v>952</v>
      </c>
      <c r="I62" s="46" t="s">
        <v>952</v>
      </c>
      <c r="J62" s="47">
        <v>3</v>
      </c>
      <c r="K62" s="51">
        <v>70</v>
      </c>
      <c r="L62" s="48"/>
      <c r="M62" s="48"/>
      <c r="N62" s="51"/>
      <c r="O62" s="51"/>
      <c r="P62" s="48">
        <f>K62+M62+O62+IF(I62&lt;&gt;"",I62,0)</f>
        <v>70</v>
      </c>
      <c r="Q62" s="46">
        <v>57</v>
      </c>
    </row>
    <row r="63" spans="1:17" x14ac:dyDescent="0.25">
      <c r="A63" s="43" t="str">
        <f>B63</f>
        <v>Brychta</v>
      </c>
      <c r="B63" s="51" t="s">
        <v>1032</v>
      </c>
      <c r="C63" s="51" t="s">
        <v>195</v>
      </c>
      <c r="D63" s="51"/>
      <c r="E63" s="52"/>
      <c r="F63" s="47" t="s">
        <v>989</v>
      </c>
      <c r="G63" s="46" t="str">
        <f>IFERROR(VLOOKUP(A63,'[1]Kbelska 10'!$A:$K,2,FALSE),"")</f>
        <v/>
      </c>
      <c r="H63" s="46" t="s">
        <v>952</v>
      </c>
      <c r="I63" s="46" t="s">
        <v>952</v>
      </c>
      <c r="J63" s="47">
        <v>3</v>
      </c>
      <c r="K63" s="51">
        <v>70</v>
      </c>
      <c r="L63" s="48"/>
      <c r="M63" s="48"/>
      <c r="N63" s="51"/>
      <c r="O63" s="51"/>
      <c r="P63" s="48">
        <f>K63+M63+O63+IF(I63&lt;&gt;"",I63,0)</f>
        <v>70</v>
      </c>
      <c r="Q63" s="46">
        <v>57</v>
      </c>
    </row>
    <row r="64" spans="1:17" x14ac:dyDescent="0.25">
      <c r="A64" s="43" t="str">
        <f>B64</f>
        <v>Klap</v>
      </c>
      <c r="B64" s="44" t="s">
        <v>1033</v>
      </c>
      <c r="C64" s="44" t="s">
        <v>505</v>
      </c>
      <c r="D64" s="44" t="s">
        <v>1034</v>
      </c>
      <c r="E64" s="44" t="s">
        <v>1035</v>
      </c>
      <c r="F64" s="45" t="s">
        <v>934</v>
      </c>
      <c r="G64" s="46" t="str">
        <f>IFERROR(VLOOKUP(A64,'[1]Kbelska 10'!$A:$K,2,FALSE),"")</f>
        <v/>
      </c>
      <c r="H64" s="46" t="s">
        <v>952</v>
      </c>
      <c r="I64" s="46" t="s">
        <v>952</v>
      </c>
      <c r="J64" s="47">
        <v>11</v>
      </c>
      <c r="K64" s="48">
        <v>68</v>
      </c>
      <c r="L64" s="48"/>
      <c r="M64" s="48"/>
      <c r="N64" s="48"/>
      <c r="O64" s="48"/>
      <c r="P64" s="48">
        <f>K64+M64+O64+IF(I64&lt;&gt;"",I64,0)</f>
        <v>68</v>
      </c>
      <c r="Q64" s="46">
        <v>63</v>
      </c>
    </row>
    <row r="65" spans="1:17" x14ac:dyDescent="0.25">
      <c r="A65" s="43" t="str">
        <f>B65</f>
        <v>Šír</v>
      </c>
      <c r="B65" s="44" t="s">
        <v>1036</v>
      </c>
      <c r="C65" s="44" t="s">
        <v>740</v>
      </c>
      <c r="D65" s="44" t="s">
        <v>929</v>
      </c>
      <c r="E65" s="44" t="s">
        <v>1037</v>
      </c>
      <c r="F65" s="45" t="s">
        <v>931</v>
      </c>
      <c r="G65" s="46" t="str">
        <f>IFERROR(VLOOKUP(A65,'[1]Kbelska 10'!$A:$K,2,FALSE),"")</f>
        <v/>
      </c>
      <c r="H65" s="46" t="s">
        <v>952</v>
      </c>
      <c r="I65" s="46" t="s">
        <v>952</v>
      </c>
      <c r="J65" s="47">
        <v>11</v>
      </c>
      <c r="K65" s="48">
        <v>68</v>
      </c>
      <c r="L65" s="48"/>
      <c r="M65" s="48"/>
      <c r="N65" s="48"/>
      <c r="O65" s="48"/>
      <c r="P65" s="48">
        <f>K65+M65+O65+IF(I65&lt;&gt;"",I65,0)</f>
        <v>68</v>
      </c>
      <c r="Q65" s="46">
        <v>63</v>
      </c>
    </row>
    <row r="66" spans="1:17" x14ac:dyDescent="0.25">
      <c r="A66" s="43" t="str">
        <f>B66</f>
        <v>Mareš</v>
      </c>
      <c r="B66" s="44" t="s">
        <v>857</v>
      </c>
      <c r="C66" s="44" t="s">
        <v>96</v>
      </c>
      <c r="D66" s="44" t="s">
        <v>1147</v>
      </c>
      <c r="E66" s="44" t="s">
        <v>1148</v>
      </c>
      <c r="F66" s="45" t="s">
        <v>931</v>
      </c>
      <c r="G66" s="46" t="str">
        <f>IFERROR(VLOOKUP(A66,'[1]Kbelska 10'!$A:$K,2,FALSE),"")</f>
        <v/>
      </c>
      <c r="H66" s="46" t="s">
        <v>952</v>
      </c>
      <c r="I66" s="46" t="s">
        <v>952</v>
      </c>
      <c r="J66" s="47">
        <v>42</v>
      </c>
      <c r="K66" s="48">
        <v>28</v>
      </c>
      <c r="L66" s="48">
        <v>31</v>
      </c>
      <c r="M66" s="48">
        <v>39</v>
      </c>
      <c r="N66" s="48"/>
      <c r="O66" s="48"/>
      <c r="P66" s="48">
        <f>K66+M66+O66+IF(I66&lt;&gt;"",I66,0)</f>
        <v>67</v>
      </c>
      <c r="Q66" s="46">
        <v>65</v>
      </c>
    </row>
    <row r="67" spans="1:17" x14ac:dyDescent="0.25">
      <c r="A67" s="43" t="str">
        <f>B67</f>
        <v>Čapek</v>
      </c>
      <c r="B67" s="49" t="s">
        <v>564</v>
      </c>
      <c r="C67" s="49" t="s">
        <v>96</v>
      </c>
      <c r="D67" s="49" t="s">
        <v>1040</v>
      </c>
      <c r="E67" s="49" t="s">
        <v>1041</v>
      </c>
      <c r="F67" s="50" t="s">
        <v>931</v>
      </c>
      <c r="G67" s="46" t="str">
        <f>IFERROR(VLOOKUP(A67,'[1]Kbelska 10'!$A:$K,2,FALSE),"")</f>
        <v/>
      </c>
      <c r="H67" s="46" t="s">
        <v>952</v>
      </c>
      <c r="I67" s="46" t="s">
        <v>952</v>
      </c>
      <c r="J67" s="47">
        <v>12</v>
      </c>
      <c r="K67" s="49">
        <v>66</v>
      </c>
      <c r="L67" s="48"/>
      <c r="M67" s="48"/>
      <c r="N67" s="49"/>
      <c r="O67" s="49"/>
      <c r="P67" s="48">
        <f>K67+M67+O67+IF(I67&lt;&gt;"",I67,0)</f>
        <v>66</v>
      </c>
      <c r="Q67" s="46">
        <v>66</v>
      </c>
    </row>
    <row r="68" spans="1:17" x14ac:dyDescent="0.25">
      <c r="A68" s="43" t="str">
        <f>B68</f>
        <v>Siblík</v>
      </c>
      <c r="B68" s="44" t="s">
        <v>1042</v>
      </c>
      <c r="C68" s="44" t="s">
        <v>451</v>
      </c>
      <c r="D68" s="44" t="s">
        <v>1043</v>
      </c>
      <c r="E68" s="44" t="s">
        <v>1044</v>
      </c>
      <c r="F68" s="45" t="s">
        <v>937</v>
      </c>
      <c r="G68" s="46" t="str">
        <f>IFERROR(VLOOKUP(A68,'[1]Kbelska 10'!$A:$K,2,FALSE),"")</f>
        <v/>
      </c>
      <c r="H68" s="46" t="s">
        <v>952</v>
      </c>
      <c r="I68" s="46" t="s">
        <v>952</v>
      </c>
      <c r="J68" s="47">
        <v>4</v>
      </c>
      <c r="K68" s="48">
        <v>65</v>
      </c>
      <c r="L68" s="48"/>
      <c r="M68" s="48"/>
      <c r="N68" s="48"/>
      <c r="O68" s="48"/>
      <c r="P68" s="48">
        <f>K68+M68+O68+IF(I68&lt;&gt;"",I68,0)</f>
        <v>65</v>
      </c>
      <c r="Q68" s="46">
        <v>67</v>
      </c>
    </row>
    <row r="69" spans="1:17" x14ac:dyDescent="0.25">
      <c r="A69" s="43" t="str">
        <f>B69</f>
        <v>Daneš</v>
      </c>
      <c r="B69" s="44" t="s">
        <v>1045</v>
      </c>
      <c r="C69" s="44" t="s">
        <v>1046</v>
      </c>
      <c r="D69" s="44"/>
      <c r="E69" s="44" t="s">
        <v>1047</v>
      </c>
      <c r="F69" s="45" t="s">
        <v>987</v>
      </c>
      <c r="G69" s="46" t="str">
        <f>IFERROR(VLOOKUP(A69,'[1]Kbelska 10'!$A:$K,2,FALSE),"")</f>
        <v/>
      </c>
      <c r="H69" s="46" t="s">
        <v>952</v>
      </c>
      <c r="I69" s="46" t="s">
        <v>952</v>
      </c>
      <c r="J69" s="47">
        <v>4</v>
      </c>
      <c r="K69" s="48">
        <v>65</v>
      </c>
      <c r="L69" s="48"/>
      <c r="M69" s="48"/>
      <c r="N69" s="48"/>
      <c r="O69" s="48"/>
      <c r="P69" s="48">
        <f>K69+M69+O69+IF(I69&lt;&gt;"",I69,0)</f>
        <v>65</v>
      </c>
      <c r="Q69" s="46">
        <v>67</v>
      </c>
    </row>
    <row r="70" spans="1:17" x14ac:dyDescent="0.25">
      <c r="A70" s="43" t="str">
        <f>B70</f>
        <v>Kubík</v>
      </c>
      <c r="B70" s="44" t="s">
        <v>1048</v>
      </c>
      <c r="C70" s="44" t="s">
        <v>451</v>
      </c>
      <c r="D70" s="44" t="s">
        <v>1011</v>
      </c>
      <c r="E70" s="44" t="s">
        <v>1049</v>
      </c>
      <c r="F70" s="45" t="s">
        <v>934</v>
      </c>
      <c r="G70" s="46" t="str">
        <f>IFERROR(VLOOKUP(A70,'[1]Kbelska 10'!$A:$K,2,FALSE),"")</f>
        <v/>
      </c>
      <c r="H70" s="46" t="s">
        <v>952</v>
      </c>
      <c r="I70" s="46" t="s">
        <v>952</v>
      </c>
      <c r="J70" s="47">
        <v>13</v>
      </c>
      <c r="K70" s="48">
        <v>64</v>
      </c>
      <c r="L70" s="48"/>
      <c r="M70" s="48"/>
      <c r="N70" s="48"/>
      <c r="O70" s="48"/>
      <c r="P70" s="48">
        <f>K70+M70+O70+IF(I70&lt;&gt;"",I70,0)</f>
        <v>64</v>
      </c>
      <c r="Q70" s="46">
        <v>69</v>
      </c>
    </row>
    <row r="71" spans="1:17" x14ac:dyDescent="0.25">
      <c r="A71" s="43" t="str">
        <f>B71</f>
        <v>Janecek</v>
      </c>
      <c r="B71" s="44" t="s">
        <v>1050</v>
      </c>
      <c r="C71" s="44" t="s">
        <v>1051</v>
      </c>
      <c r="D71" s="44" t="s">
        <v>938</v>
      </c>
      <c r="E71" s="44"/>
      <c r="F71" s="45" t="s">
        <v>939</v>
      </c>
      <c r="G71" s="46" t="str">
        <f>IFERROR(VLOOKUP(A71,'[1]Kbelska 10'!$A:$K,2,FALSE),"")</f>
        <v/>
      </c>
      <c r="H71" s="46" t="s">
        <v>952</v>
      </c>
      <c r="I71" s="46" t="s">
        <v>952</v>
      </c>
      <c r="J71" s="47">
        <v>13</v>
      </c>
      <c r="K71" s="48">
        <v>64</v>
      </c>
      <c r="L71" s="48"/>
      <c r="M71" s="48"/>
      <c r="N71" s="48"/>
      <c r="O71" s="48"/>
      <c r="P71" s="48">
        <f>K71+M71+O71+IF(I71&lt;&gt;"",I71,0)</f>
        <v>64</v>
      </c>
      <c r="Q71" s="46">
        <v>69</v>
      </c>
    </row>
    <row r="72" spans="1:17" x14ac:dyDescent="0.25">
      <c r="A72" s="43" t="str">
        <f>B72</f>
        <v>Svatoň</v>
      </c>
      <c r="B72" s="44" t="s">
        <v>1052</v>
      </c>
      <c r="C72" s="44" t="s">
        <v>147</v>
      </c>
      <c r="D72" s="44" t="s">
        <v>957</v>
      </c>
      <c r="E72" s="44" t="s">
        <v>1053</v>
      </c>
      <c r="F72" s="45" t="s">
        <v>931</v>
      </c>
      <c r="G72" s="46" t="str">
        <f>IFERROR(VLOOKUP(A72,'[1]Kbelska 10'!$A:$K,2,FALSE),"")</f>
        <v/>
      </c>
      <c r="H72" s="46" t="s">
        <v>952</v>
      </c>
      <c r="I72" s="46" t="s">
        <v>952</v>
      </c>
      <c r="J72" s="47">
        <v>13</v>
      </c>
      <c r="K72" s="48">
        <v>64</v>
      </c>
      <c r="L72" s="48"/>
      <c r="M72" s="48"/>
      <c r="N72" s="48"/>
      <c r="O72" s="48"/>
      <c r="P72" s="48">
        <f>K72+M72+O72+IF(I72&lt;&gt;"",I72,0)</f>
        <v>64</v>
      </c>
      <c r="Q72" s="46">
        <v>69</v>
      </c>
    </row>
    <row r="73" spans="1:17" x14ac:dyDescent="0.25">
      <c r="A73" s="43" t="str">
        <f>B73</f>
        <v>Brzek</v>
      </c>
      <c r="B73" s="44" t="s">
        <v>1054</v>
      </c>
      <c r="C73" s="44" t="s">
        <v>138</v>
      </c>
      <c r="D73" s="44" t="s">
        <v>950</v>
      </c>
      <c r="E73" s="44" t="s">
        <v>943</v>
      </c>
      <c r="F73" s="45" t="s">
        <v>934</v>
      </c>
      <c r="G73" s="46" t="str">
        <f>IFERROR(VLOOKUP(A73,'[1]Kbelska 10'!$A:$K,2,FALSE),"")</f>
        <v/>
      </c>
      <c r="H73" s="46" t="s">
        <v>952</v>
      </c>
      <c r="I73" s="46" t="s">
        <v>952</v>
      </c>
      <c r="J73" s="47">
        <v>14</v>
      </c>
      <c r="K73" s="48">
        <v>62</v>
      </c>
      <c r="L73" s="48"/>
      <c r="M73" s="48"/>
      <c r="N73" s="48"/>
      <c r="O73" s="48"/>
      <c r="P73" s="48">
        <f>K73+M73+O73+IF(I73&lt;&gt;"",I73,0)</f>
        <v>62</v>
      </c>
      <c r="Q73" s="46">
        <v>72</v>
      </c>
    </row>
    <row r="74" spans="1:17" x14ac:dyDescent="0.25">
      <c r="A74" s="43" t="str">
        <f>B74</f>
        <v>Hrdinka</v>
      </c>
      <c r="B74" s="44" t="s">
        <v>1055</v>
      </c>
      <c r="C74" s="44" t="s">
        <v>1056</v>
      </c>
      <c r="D74" s="44" t="s">
        <v>1057</v>
      </c>
      <c r="E74" s="44" t="s">
        <v>1058</v>
      </c>
      <c r="F74" s="45" t="s">
        <v>939</v>
      </c>
      <c r="G74" s="46" t="str">
        <f>IFERROR(VLOOKUP(A74,'[1]Kbelska 10'!$A:$K,2,FALSE),"")</f>
        <v/>
      </c>
      <c r="H74" s="46" t="s">
        <v>952</v>
      </c>
      <c r="I74" s="46" t="s">
        <v>952</v>
      </c>
      <c r="J74" s="47">
        <v>14</v>
      </c>
      <c r="K74" s="48">
        <v>62</v>
      </c>
      <c r="L74" s="48"/>
      <c r="M74" s="48"/>
      <c r="N74" s="48"/>
      <c r="O74" s="48"/>
      <c r="P74" s="48">
        <f>K74+M74+O74+IF(I74&lt;&gt;"",I74,0)</f>
        <v>62</v>
      </c>
      <c r="Q74" s="46">
        <v>72</v>
      </c>
    </row>
    <row r="75" spans="1:17" x14ac:dyDescent="0.25">
      <c r="A75" s="43" t="str">
        <f>B75</f>
        <v>Opálka</v>
      </c>
      <c r="B75" s="49" t="s">
        <v>824</v>
      </c>
      <c r="C75" s="49" t="s">
        <v>253</v>
      </c>
      <c r="D75" s="49" t="s">
        <v>950</v>
      </c>
      <c r="E75" s="49" t="s">
        <v>1114</v>
      </c>
      <c r="F75" s="50" t="s">
        <v>934</v>
      </c>
      <c r="G75" s="46" t="str">
        <f>IFERROR(VLOOKUP(A75,'[1]Kbelska 10'!$A:$K,2,FALSE),"")</f>
        <v/>
      </c>
      <c r="H75" s="46" t="s">
        <v>952</v>
      </c>
      <c r="I75" s="46" t="s">
        <v>952</v>
      </c>
      <c r="J75" s="47">
        <v>32</v>
      </c>
      <c r="K75" s="49">
        <v>38</v>
      </c>
      <c r="L75" s="48">
        <v>47</v>
      </c>
      <c r="M75" s="48">
        <v>23</v>
      </c>
      <c r="N75" s="49"/>
      <c r="O75" s="49"/>
      <c r="P75" s="48">
        <f>K75+M75+O75+IF(I75&lt;&gt;"",I75,0)</f>
        <v>61</v>
      </c>
      <c r="Q75" s="46">
        <v>74</v>
      </c>
    </row>
    <row r="76" spans="1:17" x14ac:dyDescent="0.25">
      <c r="A76" s="43" t="str">
        <f>B76</f>
        <v>Janecek</v>
      </c>
      <c r="B76" s="44" t="s">
        <v>1050</v>
      </c>
      <c r="C76" s="44" t="s">
        <v>1059</v>
      </c>
      <c r="D76" s="44" t="s">
        <v>1060</v>
      </c>
      <c r="E76" s="44"/>
      <c r="F76" s="45" t="s">
        <v>937</v>
      </c>
      <c r="G76" s="46" t="str">
        <f>IFERROR(VLOOKUP(A76,'[1]Kbelska 10'!$A:$K,2,FALSE),"")</f>
        <v/>
      </c>
      <c r="H76" s="46" t="s">
        <v>952</v>
      </c>
      <c r="I76" s="46" t="s">
        <v>952</v>
      </c>
      <c r="J76" s="47">
        <v>5</v>
      </c>
      <c r="K76" s="48">
        <v>60</v>
      </c>
      <c r="L76" s="48"/>
      <c r="M76" s="48"/>
      <c r="N76" s="48"/>
      <c r="O76" s="48"/>
      <c r="P76" s="48">
        <f>K76+M76+O76+IF(I76&lt;&gt;"",I76,0)</f>
        <v>60</v>
      </c>
      <c r="Q76" s="46">
        <v>75</v>
      </c>
    </row>
    <row r="77" spans="1:17" x14ac:dyDescent="0.25">
      <c r="A77" s="43" t="str">
        <f>B77</f>
        <v>Westfal</v>
      </c>
      <c r="B77" s="44" t="s">
        <v>1061</v>
      </c>
      <c r="C77" s="44" t="s">
        <v>177</v>
      </c>
      <c r="D77" s="44" t="s">
        <v>1062</v>
      </c>
      <c r="E77" s="44" t="s">
        <v>1063</v>
      </c>
      <c r="F77" s="45" t="s">
        <v>934</v>
      </c>
      <c r="G77" s="46" t="str">
        <f>IFERROR(VLOOKUP(A77,'[1]Kbelska 10'!$A:$K,2,FALSE),"")</f>
        <v/>
      </c>
      <c r="H77" s="46" t="s">
        <v>952</v>
      </c>
      <c r="I77" s="46" t="s">
        <v>952</v>
      </c>
      <c r="J77" s="47">
        <v>15</v>
      </c>
      <c r="K77" s="48">
        <v>60</v>
      </c>
      <c r="L77" s="48"/>
      <c r="M77" s="48"/>
      <c r="N77" s="48"/>
      <c r="O77" s="48"/>
      <c r="P77" s="48">
        <f>K77+M77+O77+IF(I77&lt;&gt;"",I77,0)</f>
        <v>60</v>
      </c>
      <c r="Q77" s="46">
        <v>75</v>
      </c>
    </row>
    <row r="78" spans="1:17" x14ac:dyDescent="0.25">
      <c r="A78" s="43" t="str">
        <f>B78</f>
        <v>Modr</v>
      </c>
      <c r="B78" s="44" t="s">
        <v>1064</v>
      </c>
      <c r="C78" s="44" t="s">
        <v>195</v>
      </c>
      <c r="D78" s="44" t="s">
        <v>978</v>
      </c>
      <c r="E78" s="44" t="s">
        <v>1065</v>
      </c>
      <c r="F78" s="45" t="s">
        <v>939</v>
      </c>
      <c r="G78" s="46" t="str">
        <f>IFERROR(VLOOKUP(A78,'[1]Kbelska 10'!$A:$K,2,FALSE),"")</f>
        <v/>
      </c>
      <c r="H78" s="46" t="s">
        <v>952</v>
      </c>
      <c r="I78" s="46" t="s">
        <v>952</v>
      </c>
      <c r="J78" s="47">
        <v>15</v>
      </c>
      <c r="K78" s="48">
        <v>60</v>
      </c>
      <c r="L78" s="48"/>
      <c r="M78" s="48"/>
      <c r="N78" s="48"/>
      <c r="O78" s="48"/>
      <c r="P78" s="48">
        <f>K78+M78+O78+IF(I78&lt;&gt;"",I78,0)</f>
        <v>60</v>
      </c>
      <c r="Q78" s="46">
        <v>75</v>
      </c>
    </row>
    <row r="79" spans="1:17" x14ac:dyDescent="0.25">
      <c r="A79" s="43" t="str">
        <f>B79</f>
        <v>Zákostelný</v>
      </c>
      <c r="B79" s="44" t="s">
        <v>1066</v>
      </c>
      <c r="C79" s="44" t="s">
        <v>109</v>
      </c>
      <c r="D79" s="44" t="s">
        <v>1067</v>
      </c>
      <c r="E79" s="44" t="s">
        <v>1068</v>
      </c>
      <c r="F79" s="45" t="s">
        <v>931</v>
      </c>
      <c r="G79" s="46" t="str">
        <f>IFERROR(VLOOKUP(A79,'[1]Kbelska 10'!$A:$K,2,FALSE),"")</f>
        <v/>
      </c>
      <c r="H79" s="46" t="s">
        <v>952</v>
      </c>
      <c r="I79" s="46" t="s">
        <v>952</v>
      </c>
      <c r="J79" s="47">
        <v>15</v>
      </c>
      <c r="K79" s="48">
        <v>60</v>
      </c>
      <c r="L79" s="48"/>
      <c r="M79" s="48"/>
      <c r="N79" s="48"/>
      <c r="O79" s="48"/>
      <c r="P79" s="48">
        <f>K79+M79+O79+IF(I79&lt;&gt;"",I79,0)</f>
        <v>60</v>
      </c>
      <c r="Q79" s="46">
        <v>75</v>
      </c>
    </row>
    <row r="80" spans="1:17" x14ac:dyDescent="0.25">
      <c r="A80" s="43" t="str">
        <f>B80</f>
        <v>Benediktová</v>
      </c>
      <c r="B80" s="44" t="s">
        <v>1069</v>
      </c>
      <c r="C80" s="44" t="s">
        <v>1070</v>
      </c>
      <c r="D80" s="44"/>
      <c r="E80" s="44" t="s">
        <v>1071</v>
      </c>
      <c r="F80" s="45" t="s">
        <v>987</v>
      </c>
      <c r="G80" s="46" t="str">
        <f>IFERROR(VLOOKUP(A80,'[1]Kbelska 10'!$A:$K,2,FALSE),"")</f>
        <v/>
      </c>
      <c r="H80" s="46" t="s">
        <v>952</v>
      </c>
      <c r="I80" s="46" t="s">
        <v>952</v>
      </c>
      <c r="J80" s="47">
        <v>5</v>
      </c>
      <c r="K80" s="48">
        <v>60</v>
      </c>
      <c r="L80" s="48"/>
      <c r="M80" s="48"/>
      <c r="N80" s="48"/>
      <c r="O80" s="48"/>
      <c r="P80" s="48">
        <f>K80+M80+O80+IF(I80&lt;&gt;"",I80,0)</f>
        <v>60</v>
      </c>
      <c r="Q80" s="46">
        <v>75</v>
      </c>
    </row>
    <row r="81" spans="1:17" x14ac:dyDescent="0.25">
      <c r="A81" s="43" t="str">
        <f>B81</f>
        <v>Kubias</v>
      </c>
      <c r="B81" s="49" t="s">
        <v>1072</v>
      </c>
      <c r="C81" s="49" t="s">
        <v>253</v>
      </c>
      <c r="D81" s="49" t="s">
        <v>1043</v>
      </c>
      <c r="E81" s="49" t="s">
        <v>1073</v>
      </c>
      <c r="F81" s="50" t="s">
        <v>937</v>
      </c>
      <c r="G81" s="46" t="str">
        <f>IFERROR(VLOOKUP(A81,'[1]Kbelska 10'!$A:$K,2,FALSE),"")</f>
        <v/>
      </c>
      <c r="H81" s="46" t="s">
        <v>952</v>
      </c>
      <c r="I81" s="46" t="s">
        <v>952</v>
      </c>
      <c r="J81" s="47">
        <v>6</v>
      </c>
      <c r="K81" s="49">
        <v>58</v>
      </c>
      <c r="L81" s="48"/>
      <c r="M81" s="48"/>
      <c r="N81" s="49"/>
      <c r="O81" s="49"/>
      <c r="P81" s="48">
        <f>K81+M81+O81+IF(I81&lt;&gt;"",I81,0)</f>
        <v>58</v>
      </c>
      <c r="Q81" s="46">
        <v>80</v>
      </c>
    </row>
    <row r="82" spans="1:17" x14ac:dyDescent="0.25">
      <c r="A82" s="43" t="str">
        <f>B82</f>
        <v>Málek</v>
      </c>
      <c r="B82" s="44" t="s">
        <v>1074</v>
      </c>
      <c r="C82" s="44" t="s">
        <v>112</v>
      </c>
      <c r="D82" s="44" t="s">
        <v>1075</v>
      </c>
      <c r="E82" s="44" t="s">
        <v>1076</v>
      </c>
      <c r="F82" s="45" t="s">
        <v>934</v>
      </c>
      <c r="G82" s="46" t="str">
        <f>IFERROR(VLOOKUP(A82,'[1]Kbelska 10'!$A:$K,2,FALSE),"")</f>
        <v/>
      </c>
      <c r="H82" s="46" t="s">
        <v>952</v>
      </c>
      <c r="I82" s="46" t="s">
        <v>952</v>
      </c>
      <c r="J82" s="47">
        <v>16</v>
      </c>
      <c r="K82" s="48">
        <v>58</v>
      </c>
      <c r="L82" s="48"/>
      <c r="M82" s="48"/>
      <c r="N82" s="48"/>
      <c r="O82" s="48"/>
      <c r="P82" s="48">
        <f>K82+M82+O82+IF(I82&lt;&gt;"",I82,0)</f>
        <v>58</v>
      </c>
      <c r="Q82" s="46">
        <v>80</v>
      </c>
    </row>
    <row r="83" spans="1:17" x14ac:dyDescent="0.25">
      <c r="A83" s="43" t="str">
        <f>B83</f>
        <v>Němec</v>
      </c>
      <c r="B83" s="44" t="s">
        <v>81</v>
      </c>
      <c r="C83" s="44" t="s">
        <v>1077</v>
      </c>
      <c r="D83" s="44" t="s">
        <v>965</v>
      </c>
      <c r="E83" s="44" t="s">
        <v>1078</v>
      </c>
      <c r="F83" s="45" t="s">
        <v>939</v>
      </c>
      <c r="G83" s="46" t="str">
        <f>IFERROR(VLOOKUP(A83,'[1]Kbelska 10'!$A:$K,2,FALSE),"")</f>
        <v/>
      </c>
      <c r="H83" s="46" t="s">
        <v>952</v>
      </c>
      <c r="I83" s="46" t="s">
        <v>952</v>
      </c>
      <c r="J83" s="47">
        <v>16</v>
      </c>
      <c r="K83" s="48">
        <v>58</v>
      </c>
      <c r="L83" s="48"/>
      <c r="M83" s="48"/>
      <c r="N83" s="48"/>
      <c r="O83" s="48"/>
      <c r="P83" s="48">
        <f>K83+M83+O83+IF(I83&lt;&gt;"",I83,0)</f>
        <v>58</v>
      </c>
      <c r="Q83" s="46">
        <v>80</v>
      </c>
    </row>
    <row r="84" spans="1:17" x14ac:dyDescent="0.25">
      <c r="A84" s="43" t="str">
        <f>B84</f>
        <v>Kašpar</v>
      </c>
      <c r="B84" s="44" t="s">
        <v>1079</v>
      </c>
      <c r="C84" s="44" t="s">
        <v>1080</v>
      </c>
      <c r="D84" s="44"/>
      <c r="E84" s="44" t="s">
        <v>1081</v>
      </c>
      <c r="F84" s="45" t="s">
        <v>987</v>
      </c>
      <c r="G84" s="46" t="str">
        <f>IFERROR(VLOOKUP(A84,'[1]Kbelska 10'!$A:$K,2,FALSE),"")</f>
        <v/>
      </c>
      <c r="H84" s="46" t="s">
        <v>952</v>
      </c>
      <c r="I84" s="46" t="s">
        <v>952</v>
      </c>
      <c r="J84" s="47">
        <v>6</v>
      </c>
      <c r="K84" s="48">
        <v>58</v>
      </c>
      <c r="L84" s="48"/>
      <c r="M84" s="48"/>
      <c r="N84" s="48"/>
      <c r="O84" s="48"/>
      <c r="P84" s="48">
        <f>K84+M84+O84+IF(I84&lt;&gt;"",I84,0)</f>
        <v>58</v>
      </c>
      <c r="Q84" s="46">
        <v>80</v>
      </c>
    </row>
    <row r="85" spans="1:17" x14ac:dyDescent="0.25">
      <c r="A85" s="43" t="str">
        <f>B85</f>
        <v>Šubert</v>
      </c>
      <c r="B85" s="49" t="s">
        <v>1082</v>
      </c>
      <c r="C85" s="49" t="s">
        <v>462</v>
      </c>
      <c r="D85" s="49" t="s">
        <v>1083</v>
      </c>
      <c r="E85" s="49" t="s">
        <v>1084</v>
      </c>
      <c r="F85" s="50" t="s">
        <v>937</v>
      </c>
      <c r="G85" s="46" t="str">
        <f>IFERROR(VLOOKUP(A85,'[1]Kbelska 10'!$A:$K,2,FALSE),"")</f>
        <v/>
      </c>
      <c r="H85" s="46" t="s">
        <v>952</v>
      </c>
      <c r="I85" s="46" t="s">
        <v>952</v>
      </c>
      <c r="J85" s="47">
        <v>7</v>
      </c>
      <c r="K85" s="49">
        <v>56</v>
      </c>
      <c r="L85" s="48"/>
      <c r="M85" s="48"/>
      <c r="N85" s="49"/>
      <c r="O85" s="49"/>
      <c r="P85" s="48">
        <f>K85+M85+O85+IF(I85&lt;&gt;"",I85,0)</f>
        <v>56</v>
      </c>
      <c r="Q85" s="46">
        <v>84</v>
      </c>
    </row>
    <row r="86" spans="1:17" x14ac:dyDescent="0.25">
      <c r="A86" s="43" t="str">
        <f>B86</f>
        <v>Šůs</v>
      </c>
      <c r="B86" s="49" t="s">
        <v>946</v>
      </c>
      <c r="C86" s="49" t="s">
        <v>112</v>
      </c>
      <c r="D86" s="49" t="s">
        <v>1034</v>
      </c>
      <c r="E86" s="49" t="s">
        <v>1085</v>
      </c>
      <c r="F86" s="50" t="s">
        <v>934</v>
      </c>
      <c r="G86" s="46" t="str">
        <f>IFERROR(VLOOKUP(A86,'[1]Kbelska 10'!$A:$K,2,FALSE),"")</f>
        <v/>
      </c>
      <c r="H86" s="46" t="s">
        <v>952</v>
      </c>
      <c r="I86" s="46" t="s">
        <v>952</v>
      </c>
      <c r="J86" s="47">
        <v>17</v>
      </c>
      <c r="K86" s="49">
        <v>56</v>
      </c>
      <c r="L86" s="48"/>
      <c r="M86" s="48"/>
      <c r="N86" s="49"/>
      <c r="O86" s="49"/>
      <c r="P86" s="48">
        <f>K86+M86+O86+IF(I86&lt;&gt;"",I86,0)</f>
        <v>56</v>
      </c>
      <c r="Q86" s="46">
        <v>84</v>
      </c>
    </row>
    <row r="87" spans="1:17" x14ac:dyDescent="0.25">
      <c r="A87" s="43" t="str">
        <f>B87</f>
        <v>Franěk</v>
      </c>
      <c r="B87" s="44" t="s">
        <v>1086</v>
      </c>
      <c r="C87" s="44" t="s">
        <v>759</v>
      </c>
      <c r="D87" s="44" t="s">
        <v>978</v>
      </c>
      <c r="E87" s="44" t="s">
        <v>182</v>
      </c>
      <c r="F87" s="45" t="s">
        <v>939</v>
      </c>
      <c r="G87" s="46" t="str">
        <f>IFERROR(VLOOKUP(A87,'[1]Kbelska 10'!$A:$K,2,FALSE),"")</f>
        <v/>
      </c>
      <c r="H87" s="46" t="s">
        <v>952</v>
      </c>
      <c r="I87" s="46" t="s">
        <v>952</v>
      </c>
      <c r="J87" s="47">
        <v>17</v>
      </c>
      <c r="K87" s="48">
        <v>56</v>
      </c>
      <c r="L87" s="48"/>
      <c r="M87" s="48"/>
      <c r="N87" s="48"/>
      <c r="O87" s="48"/>
      <c r="P87" s="48">
        <f>K87+M87+O87+IF(I87&lt;&gt;"",I87,0)</f>
        <v>56</v>
      </c>
      <c r="Q87" s="46">
        <v>84</v>
      </c>
    </row>
    <row r="88" spans="1:17" x14ac:dyDescent="0.25">
      <c r="A88" s="43" t="str">
        <f>B88</f>
        <v>Hába</v>
      </c>
      <c r="B88" s="44" t="s">
        <v>1087</v>
      </c>
      <c r="C88" s="44" t="s">
        <v>112</v>
      </c>
      <c r="D88" s="44" t="s">
        <v>1067</v>
      </c>
      <c r="E88" s="44" t="s">
        <v>968</v>
      </c>
      <c r="F88" s="45" t="s">
        <v>931</v>
      </c>
      <c r="G88" s="46" t="str">
        <f>IFERROR(VLOOKUP(A88,'[1]Kbelska 10'!$A:$K,2,FALSE),"")</f>
        <v/>
      </c>
      <c r="H88" s="46" t="s">
        <v>952</v>
      </c>
      <c r="I88" s="46" t="s">
        <v>952</v>
      </c>
      <c r="J88" s="47">
        <v>17</v>
      </c>
      <c r="K88" s="48">
        <v>56</v>
      </c>
      <c r="L88" s="48"/>
      <c r="M88" s="48"/>
      <c r="N88" s="48"/>
      <c r="O88" s="48"/>
      <c r="P88" s="48">
        <f>K88+M88+O88+IF(I88&lt;&gt;"",I88,0)</f>
        <v>56</v>
      </c>
      <c r="Q88" s="46">
        <v>84</v>
      </c>
    </row>
    <row r="89" spans="1:17" x14ac:dyDescent="0.25">
      <c r="A89" s="43" t="str">
        <f>B89</f>
        <v>Sucharda</v>
      </c>
      <c r="B89" s="44" t="s">
        <v>1088</v>
      </c>
      <c r="C89" s="44" t="s">
        <v>145</v>
      </c>
      <c r="D89" s="44"/>
      <c r="E89" s="44" t="s">
        <v>1089</v>
      </c>
      <c r="F89" s="45" t="s">
        <v>987</v>
      </c>
      <c r="G89" s="46" t="str">
        <f>IFERROR(VLOOKUP(A89,'[1]Kbelska 10'!$A:$K,2,FALSE),"")</f>
        <v/>
      </c>
      <c r="H89" s="46" t="s">
        <v>952</v>
      </c>
      <c r="I89" s="46" t="s">
        <v>952</v>
      </c>
      <c r="J89" s="47">
        <v>7</v>
      </c>
      <c r="K89" s="48">
        <v>56</v>
      </c>
      <c r="L89" s="48"/>
      <c r="M89" s="48"/>
      <c r="N89" s="48"/>
      <c r="O89" s="48"/>
      <c r="P89" s="48">
        <f>K89+M89+O89+IF(I89&lt;&gt;"",I89,0)</f>
        <v>56</v>
      </c>
      <c r="Q89" s="46">
        <v>84</v>
      </c>
    </row>
    <row r="90" spans="1:17" x14ac:dyDescent="0.25">
      <c r="A90" s="43" t="str">
        <f>B90</f>
        <v>Cech</v>
      </c>
      <c r="B90" s="44" t="s">
        <v>1090</v>
      </c>
      <c r="C90" s="44" t="s">
        <v>1051</v>
      </c>
      <c r="D90" s="44" t="s">
        <v>991</v>
      </c>
      <c r="E90" s="44" t="s">
        <v>1091</v>
      </c>
      <c r="F90" s="45" t="s">
        <v>937</v>
      </c>
      <c r="G90" s="46" t="str">
        <f>IFERROR(VLOOKUP(A90,'[1]Kbelska 10'!$A:$K,2,FALSE),"")</f>
        <v/>
      </c>
      <c r="H90" s="46" t="s">
        <v>952</v>
      </c>
      <c r="I90" s="46" t="s">
        <v>952</v>
      </c>
      <c r="J90" s="47">
        <v>8</v>
      </c>
      <c r="K90" s="48">
        <v>54</v>
      </c>
      <c r="L90" s="48"/>
      <c r="M90" s="48"/>
      <c r="N90" s="48"/>
      <c r="O90" s="48"/>
      <c r="P90" s="48">
        <f>K90+M90+O90+IF(I90&lt;&gt;"",I90,0)</f>
        <v>54</v>
      </c>
      <c r="Q90" s="46">
        <v>89</v>
      </c>
    </row>
    <row r="91" spans="1:17" x14ac:dyDescent="0.25">
      <c r="A91" s="43" t="str">
        <f>B91</f>
        <v>Kalina</v>
      </c>
      <c r="B91" s="44" t="s">
        <v>1092</v>
      </c>
      <c r="C91" s="44" t="s">
        <v>759</v>
      </c>
      <c r="D91" s="44" t="s">
        <v>1062</v>
      </c>
      <c r="E91" s="44" t="s">
        <v>1093</v>
      </c>
      <c r="F91" s="45" t="s">
        <v>934</v>
      </c>
      <c r="G91" s="46" t="str">
        <f>IFERROR(VLOOKUP(A91,'[1]Kbelska 10'!$A:$K,2,FALSE),"")</f>
        <v/>
      </c>
      <c r="H91" s="46" t="s">
        <v>952</v>
      </c>
      <c r="I91" s="46" t="s">
        <v>952</v>
      </c>
      <c r="J91" s="47">
        <v>18</v>
      </c>
      <c r="K91" s="48">
        <v>54</v>
      </c>
      <c r="L91" s="48"/>
      <c r="M91" s="48"/>
      <c r="N91" s="48"/>
      <c r="O91" s="48"/>
      <c r="P91" s="48">
        <f>K91+M91+O91+IF(I91&lt;&gt;"",I91,0)</f>
        <v>54</v>
      </c>
      <c r="Q91" s="46">
        <v>89</v>
      </c>
    </row>
    <row r="92" spans="1:17" x14ac:dyDescent="0.25">
      <c r="A92" s="43" t="str">
        <f>B92</f>
        <v>Cech</v>
      </c>
      <c r="B92" s="44" t="s">
        <v>1090</v>
      </c>
      <c r="C92" s="44" t="s">
        <v>1094</v>
      </c>
      <c r="D92" s="44" t="s">
        <v>1057</v>
      </c>
      <c r="E92" s="44" t="s">
        <v>1091</v>
      </c>
      <c r="F92" s="45" t="s">
        <v>939</v>
      </c>
      <c r="G92" s="46" t="str">
        <f>IFERROR(VLOOKUP(A92,'[1]Kbelska 10'!$A:$K,2,FALSE),"")</f>
        <v/>
      </c>
      <c r="H92" s="46" t="s">
        <v>952</v>
      </c>
      <c r="I92" s="46" t="s">
        <v>952</v>
      </c>
      <c r="J92" s="47">
        <v>18</v>
      </c>
      <c r="K92" s="48">
        <v>54</v>
      </c>
      <c r="L92" s="48"/>
      <c r="M92" s="48"/>
      <c r="N92" s="48"/>
      <c r="O92" s="48"/>
      <c r="P92" s="48">
        <f>K92+M92+O92+IF(I92&lt;&gt;"",I92,0)</f>
        <v>54</v>
      </c>
      <c r="Q92" s="46">
        <v>89</v>
      </c>
    </row>
    <row r="93" spans="1:17" x14ac:dyDescent="0.25">
      <c r="A93" s="43" t="str">
        <f>B93</f>
        <v>Hormandl</v>
      </c>
      <c r="B93" s="44" t="s">
        <v>1096</v>
      </c>
      <c r="C93" s="44" t="s">
        <v>96</v>
      </c>
      <c r="D93" s="44"/>
      <c r="E93" s="44"/>
      <c r="F93" s="45" t="s">
        <v>987</v>
      </c>
      <c r="G93" s="46" t="str">
        <f>IFERROR(VLOOKUP(A93,'[1]Kbelska 10'!$A:$K,2,FALSE),"")</f>
        <v/>
      </c>
      <c r="H93" s="46" t="s">
        <v>952</v>
      </c>
      <c r="I93" s="46" t="s">
        <v>952</v>
      </c>
      <c r="J93" s="47">
        <v>8</v>
      </c>
      <c r="K93" s="48">
        <v>54</v>
      </c>
      <c r="L93" s="48"/>
      <c r="M93" s="48"/>
      <c r="N93" s="48"/>
      <c r="O93" s="48"/>
      <c r="P93" s="48">
        <f>K93+M93+O93+IF(I93&lt;&gt;"",I93,0)</f>
        <v>54</v>
      </c>
      <c r="Q93" s="46">
        <v>89</v>
      </c>
    </row>
    <row r="94" spans="1:17" x14ac:dyDescent="0.25">
      <c r="A94" s="43" t="str">
        <f>B94</f>
        <v>Beneš</v>
      </c>
      <c r="B94" s="44" t="s">
        <v>1097</v>
      </c>
      <c r="C94" s="44" t="s">
        <v>205</v>
      </c>
      <c r="D94" s="44" t="s">
        <v>1018</v>
      </c>
      <c r="E94" s="44"/>
      <c r="F94" s="45" t="s">
        <v>934</v>
      </c>
      <c r="G94" s="46" t="str">
        <f>IFERROR(VLOOKUP(A94,'[1]Kbelska 10'!$A:$K,2,FALSE),"")</f>
        <v/>
      </c>
      <c r="H94" s="46" t="s">
        <v>952</v>
      </c>
      <c r="I94" s="46" t="s">
        <v>952</v>
      </c>
      <c r="J94" s="47">
        <v>19</v>
      </c>
      <c r="K94" s="48">
        <v>52</v>
      </c>
      <c r="L94" s="48"/>
      <c r="M94" s="48"/>
      <c r="N94" s="48"/>
      <c r="O94" s="48"/>
      <c r="P94" s="48">
        <f>K94+M94+O94+IF(I94&lt;&gt;"",I94,0)</f>
        <v>52</v>
      </c>
      <c r="Q94" s="46">
        <v>93</v>
      </c>
    </row>
    <row r="95" spans="1:17" x14ac:dyDescent="0.25">
      <c r="A95" s="43" t="str">
        <f>B95</f>
        <v>Kubát</v>
      </c>
      <c r="B95" s="44" t="s">
        <v>1100</v>
      </c>
      <c r="C95" s="44" t="s">
        <v>862</v>
      </c>
      <c r="D95" s="44"/>
      <c r="E95" s="44"/>
      <c r="F95" s="45" t="s">
        <v>987</v>
      </c>
      <c r="G95" s="46" t="str">
        <f>IFERROR(VLOOKUP(A95,'[1]Kbelska 10'!$A:$K,2,FALSE),"")</f>
        <v/>
      </c>
      <c r="H95" s="46" t="s">
        <v>952</v>
      </c>
      <c r="I95" s="46" t="s">
        <v>952</v>
      </c>
      <c r="J95" s="47">
        <v>9</v>
      </c>
      <c r="K95" s="48">
        <v>52</v>
      </c>
      <c r="L95" s="48"/>
      <c r="M95" s="48"/>
      <c r="N95" s="48"/>
      <c r="O95" s="48"/>
      <c r="P95" s="48">
        <f>K95+M95+O95+IF(I95&lt;&gt;"",I95,0)</f>
        <v>52</v>
      </c>
      <c r="Q95" s="46">
        <v>93</v>
      </c>
    </row>
    <row r="96" spans="1:17" x14ac:dyDescent="0.25">
      <c r="A96" s="43" t="str">
        <f>B96</f>
        <v>Helekal</v>
      </c>
      <c r="B96" s="49" t="s">
        <v>1102</v>
      </c>
      <c r="C96" s="49" t="s">
        <v>103</v>
      </c>
      <c r="D96" s="49" t="s">
        <v>1103</v>
      </c>
      <c r="E96" s="49"/>
      <c r="F96" s="50" t="s">
        <v>939</v>
      </c>
      <c r="G96" s="46" t="str">
        <f>IFERROR(VLOOKUP(A96,'[1]Kbelska 10'!$A:$K,2,FALSE),"")</f>
        <v/>
      </c>
      <c r="H96" s="46" t="s">
        <v>952</v>
      </c>
      <c r="I96" s="46" t="s">
        <v>952</v>
      </c>
      <c r="J96" s="47">
        <v>20</v>
      </c>
      <c r="K96" s="49">
        <v>50</v>
      </c>
      <c r="L96" s="48"/>
      <c r="M96" s="48"/>
      <c r="N96" s="49"/>
      <c r="O96" s="49"/>
      <c r="P96" s="48">
        <f>K96+M96+O96+IF(I96&lt;&gt;"",I96,0)</f>
        <v>50</v>
      </c>
      <c r="Q96" s="46">
        <v>95</v>
      </c>
    </row>
    <row r="97" spans="1:17" x14ac:dyDescent="0.25">
      <c r="A97" s="43" t="str">
        <f>B97</f>
        <v>Veselý</v>
      </c>
      <c r="B97" s="44" t="s">
        <v>1104</v>
      </c>
      <c r="C97" s="44" t="s">
        <v>125</v>
      </c>
      <c r="D97" s="44" t="s">
        <v>969</v>
      </c>
      <c r="E97" s="44" t="s">
        <v>1105</v>
      </c>
      <c r="F97" s="45" t="s">
        <v>934</v>
      </c>
      <c r="G97" s="46" t="str">
        <f>IFERROR(VLOOKUP(A97,'[1]Kbelska 10'!$A:$K,2,FALSE),"")</f>
        <v/>
      </c>
      <c r="H97" s="46" t="s">
        <v>952</v>
      </c>
      <c r="I97" s="46" t="s">
        <v>952</v>
      </c>
      <c r="J97" s="47">
        <v>21</v>
      </c>
      <c r="K97" s="48">
        <v>49</v>
      </c>
      <c r="L97" s="48"/>
      <c r="M97" s="48"/>
      <c r="N97" s="48"/>
      <c r="O97" s="48"/>
      <c r="P97" s="48">
        <f>K97+M97+O97+IF(I97&lt;&gt;"",I97,0)</f>
        <v>49</v>
      </c>
      <c r="Q97" s="46">
        <v>96</v>
      </c>
    </row>
    <row r="98" spans="1:17" x14ac:dyDescent="0.25">
      <c r="A98" s="43" t="str">
        <f>B98</f>
        <v>Matuška</v>
      </c>
      <c r="B98" s="44" t="s">
        <v>72</v>
      </c>
      <c r="C98" s="44" t="s">
        <v>1106</v>
      </c>
      <c r="D98" s="44" t="s">
        <v>1107</v>
      </c>
      <c r="E98" s="44"/>
      <c r="F98" s="45" t="s">
        <v>939</v>
      </c>
      <c r="G98" s="46" t="str">
        <f>IFERROR(VLOOKUP(A98,'[1]Kbelska 10'!$A:$K,2,FALSE),"")</f>
        <v/>
      </c>
      <c r="H98" s="46" t="s">
        <v>952</v>
      </c>
      <c r="I98" s="46" t="s">
        <v>952</v>
      </c>
      <c r="J98" s="47">
        <v>21</v>
      </c>
      <c r="K98" s="48">
        <v>49</v>
      </c>
      <c r="L98" s="48"/>
      <c r="M98" s="48"/>
      <c r="N98" s="48"/>
      <c r="O98" s="48"/>
      <c r="P98" s="48">
        <f>K98+M98+O98+IF(I98&lt;&gt;"",I98,0)</f>
        <v>49</v>
      </c>
      <c r="Q98" s="46">
        <v>96</v>
      </c>
    </row>
    <row r="99" spans="1:17" x14ac:dyDescent="0.25">
      <c r="A99" s="43" t="str">
        <f>B99</f>
        <v>Ginzel</v>
      </c>
      <c r="B99" s="44" t="s">
        <v>1108</v>
      </c>
      <c r="C99" s="44" t="s">
        <v>103</v>
      </c>
      <c r="D99" s="44" t="s">
        <v>1098</v>
      </c>
      <c r="E99" s="44" t="s">
        <v>1109</v>
      </c>
      <c r="F99" s="45" t="s">
        <v>931</v>
      </c>
      <c r="G99" s="46" t="str">
        <f>IFERROR(VLOOKUP(A99,'[1]Kbelska 10'!$A:$K,2,FALSE),"")</f>
        <v/>
      </c>
      <c r="H99" s="46" t="s">
        <v>952</v>
      </c>
      <c r="I99" s="46" t="s">
        <v>952</v>
      </c>
      <c r="J99" s="47">
        <v>21</v>
      </c>
      <c r="K99" s="48">
        <v>49</v>
      </c>
      <c r="L99" s="48"/>
      <c r="M99" s="48"/>
      <c r="N99" s="48"/>
      <c r="O99" s="48"/>
      <c r="P99" s="48">
        <f>K99+M99+O99+IF(I99&lt;&gt;"",I99,0)</f>
        <v>49</v>
      </c>
      <c r="Q99" s="46">
        <v>96</v>
      </c>
    </row>
    <row r="100" spans="1:17" x14ac:dyDescent="0.25">
      <c r="A100" s="43" t="str">
        <f>B100</f>
        <v>Vojtíšek</v>
      </c>
      <c r="B100" s="44" t="s">
        <v>1111</v>
      </c>
      <c r="C100" s="44" t="s">
        <v>870</v>
      </c>
      <c r="D100" s="44" t="s">
        <v>978</v>
      </c>
      <c r="E100" s="44" t="s">
        <v>182</v>
      </c>
      <c r="F100" s="45" t="s">
        <v>939</v>
      </c>
      <c r="G100" s="46" t="str">
        <f>IFERROR(VLOOKUP(A100,'[1]Kbelska 10'!$A:$K,2,FALSE),"")</f>
        <v/>
      </c>
      <c r="H100" s="46" t="s">
        <v>952</v>
      </c>
      <c r="I100" s="46" t="s">
        <v>952</v>
      </c>
      <c r="J100" s="47">
        <v>22</v>
      </c>
      <c r="K100" s="48">
        <v>48</v>
      </c>
      <c r="L100" s="48"/>
      <c r="M100" s="48"/>
      <c r="N100" s="48"/>
      <c r="O100" s="48"/>
      <c r="P100" s="48">
        <f>K100+M100+O100+IF(I100&lt;&gt;"",I100,0)</f>
        <v>48</v>
      </c>
      <c r="Q100" s="46">
        <v>99</v>
      </c>
    </row>
    <row r="101" spans="1:17" x14ac:dyDescent="0.25">
      <c r="A101" s="43" t="str">
        <f>B101</f>
        <v>Nechoďdoma</v>
      </c>
      <c r="B101" s="44" t="s">
        <v>1112</v>
      </c>
      <c r="C101" s="44" t="s">
        <v>103</v>
      </c>
      <c r="D101" s="44" t="s">
        <v>957</v>
      </c>
      <c r="E101" s="44" t="s">
        <v>1113</v>
      </c>
      <c r="F101" s="45" t="s">
        <v>931</v>
      </c>
      <c r="G101" s="46" t="str">
        <f>IFERROR(VLOOKUP(A101,'[1]Kbelska 10'!$A:$K,2,FALSE),"")</f>
        <v/>
      </c>
      <c r="H101" s="46" t="s">
        <v>952</v>
      </c>
      <c r="I101" s="46" t="s">
        <v>952</v>
      </c>
      <c r="J101" s="47">
        <v>22</v>
      </c>
      <c r="K101" s="48">
        <v>48</v>
      </c>
      <c r="L101" s="48"/>
      <c r="M101" s="48"/>
      <c r="N101" s="48"/>
      <c r="O101" s="48"/>
      <c r="P101" s="48">
        <f>K101+M101+O101+IF(I101&lt;&gt;"",I101,0)</f>
        <v>48</v>
      </c>
      <c r="Q101" s="46">
        <v>99</v>
      </c>
    </row>
    <row r="102" spans="1:17" x14ac:dyDescent="0.25">
      <c r="A102" s="43" t="str">
        <f>B102</f>
        <v>Papp</v>
      </c>
      <c r="B102" s="44" t="s">
        <v>1115</v>
      </c>
      <c r="C102" s="44" t="s">
        <v>1116</v>
      </c>
      <c r="D102" s="44" t="s">
        <v>938</v>
      </c>
      <c r="E102" s="44"/>
      <c r="F102" s="45" t="s">
        <v>939</v>
      </c>
      <c r="G102" s="46" t="str">
        <f>IFERROR(VLOOKUP(A102,'[1]Kbelska 10'!$A:$K,2,FALSE),"")</f>
        <v/>
      </c>
      <c r="H102" s="46" t="s">
        <v>952</v>
      </c>
      <c r="I102" s="46" t="s">
        <v>952</v>
      </c>
      <c r="J102" s="47">
        <v>23</v>
      </c>
      <c r="K102" s="48">
        <v>47</v>
      </c>
      <c r="L102" s="48"/>
      <c r="M102" s="48"/>
      <c r="N102" s="48"/>
      <c r="O102" s="48"/>
      <c r="P102" s="48">
        <f>K102+M102+O102+IF(I102&lt;&gt;"",I102,0)</f>
        <v>47</v>
      </c>
      <c r="Q102" s="46">
        <v>101</v>
      </c>
    </row>
    <row r="103" spans="1:17" x14ac:dyDescent="0.25">
      <c r="A103" s="43" t="str">
        <f>B103</f>
        <v>Vacek</v>
      </c>
      <c r="B103" s="44" t="s">
        <v>1117</v>
      </c>
      <c r="C103" s="44" t="s">
        <v>112</v>
      </c>
      <c r="D103" s="44" t="s">
        <v>1067</v>
      </c>
      <c r="E103" s="44" t="s">
        <v>1118</v>
      </c>
      <c r="F103" s="45" t="s">
        <v>931</v>
      </c>
      <c r="G103" s="46" t="str">
        <f>IFERROR(VLOOKUP(A103,'[1]Kbelska 10'!$A:$K,2,FALSE),"")</f>
        <v/>
      </c>
      <c r="H103" s="46" t="s">
        <v>952</v>
      </c>
      <c r="I103" s="46" t="s">
        <v>952</v>
      </c>
      <c r="J103" s="47">
        <v>23</v>
      </c>
      <c r="K103" s="48">
        <v>47</v>
      </c>
      <c r="L103" s="48"/>
      <c r="M103" s="48"/>
      <c r="N103" s="48"/>
      <c r="O103" s="48"/>
      <c r="P103" s="48">
        <f>K103+M103+O103+IF(I103&lt;&gt;"",I103,0)</f>
        <v>47</v>
      </c>
      <c r="Q103" s="46">
        <v>101</v>
      </c>
    </row>
    <row r="104" spans="1:17" x14ac:dyDescent="0.25">
      <c r="A104" s="43" t="str">
        <f>B104</f>
        <v>Smrkovský</v>
      </c>
      <c r="B104" s="44" t="s">
        <v>1119</v>
      </c>
      <c r="C104" s="44" t="s">
        <v>195</v>
      </c>
      <c r="D104" s="44" t="s">
        <v>1040</v>
      </c>
      <c r="E104" s="44" t="s">
        <v>1120</v>
      </c>
      <c r="F104" s="45" t="s">
        <v>931</v>
      </c>
      <c r="G104" s="46" t="str">
        <f>IFERROR(VLOOKUP(A104,'[1]Kbelska 10'!$A:$K,2,FALSE),"")</f>
        <v/>
      </c>
      <c r="H104" s="46" t="s">
        <v>952</v>
      </c>
      <c r="I104" s="46" t="s">
        <v>952</v>
      </c>
      <c r="J104" s="47">
        <v>24</v>
      </c>
      <c r="K104" s="48">
        <v>46</v>
      </c>
      <c r="L104" s="48"/>
      <c r="M104" s="48"/>
      <c r="N104" s="48"/>
      <c r="O104" s="48"/>
      <c r="P104" s="48">
        <f>K104+M104+O104+IF(I104&lt;&gt;"",I104,0)</f>
        <v>46</v>
      </c>
      <c r="Q104" s="46">
        <v>103</v>
      </c>
    </row>
    <row r="105" spans="1:17" x14ac:dyDescent="0.25">
      <c r="A105" s="43" t="str">
        <f>B105</f>
        <v>Svátek</v>
      </c>
      <c r="B105" s="44" t="s">
        <v>1121</v>
      </c>
      <c r="C105" s="44" t="s">
        <v>1122</v>
      </c>
      <c r="D105" s="44" t="s">
        <v>1009</v>
      </c>
      <c r="E105" s="44"/>
      <c r="F105" s="45" t="s">
        <v>934</v>
      </c>
      <c r="G105" s="46" t="str">
        <f>IFERROR(VLOOKUP(A105,'[1]Kbelska 10'!$A:$K,2,FALSE),"")</f>
        <v/>
      </c>
      <c r="H105" s="46" t="s">
        <v>952</v>
      </c>
      <c r="I105" s="46" t="s">
        <v>952</v>
      </c>
      <c r="J105" s="47">
        <v>26</v>
      </c>
      <c r="K105" s="48">
        <v>44</v>
      </c>
      <c r="L105" s="48"/>
      <c r="M105" s="48"/>
      <c r="N105" s="48"/>
      <c r="O105" s="48"/>
      <c r="P105" s="48">
        <f>K105+M105+O105+IF(I105&lt;&gt;"",I105,0)</f>
        <v>44</v>
      </c>
      <c r="Q105" s="46">
        <v>104</v>
      </c>
    </row>
    <row r="106" spans="1:17" x14ac:dyDescent="0.25">
      <c r="A106" s="43" t="str">
        <f>B106</f>
        <v>Ečer</v>
      </c>
      <c r="B106" s="44" t="s">
        <v>722</v>
      </c>
      <c r="C106" s="44" t="s">
        <v>451</v>
      </c>
      <c r="D106" s="44" t="s">
        <v>1040</v>
      </c>
      <c r="E106" s="44" t="s">
        <v>1123</v>
      </c>
      <c r="F106" s="45" t="s">
        <v>931</v>
      </c>
      <c r="G106" s="46" t="str">
        <f>IFERROR(VLOOKUP(A106,'[1]Kbelska 10'!$A:$K,2,FALSE),"")</f>
        <v/>
      </c>
      <c r="H106" s="46" t="s">
        <v>952</v>
      </c>
      <c r="I106" s="46" t="s">
        <v>952</v>
      </c>
      <c r="J106" s="47">
        <v>26</v>
      </c>
      <c r="K106" s="48">
        <v>44</v>
      </c>
      <c r="L106" s="48"/>
      <c r="M106" s="48"/>
      <c r="N106" s="48"/>
      <c r="O106" s="48"/>
      <c r="P106" s="48">
        <f>K106+M106+O106+IF(I106&lt;&gt;"",I106,0)</f>
        <v>44</v>
      </c>
      <c r="Q106" s="46">
        <v>104</v>
      </c>
    </row>
    <row r="107" spans="1:17" x14ac:dyDescent="0.25">
      <c r="A107" s="43" t="str">
        <f>B107</f>
        <v>Pospichal</v>
      </c>
      <c r="B107" s="44" t="s">
        <v>1124</v>
      </c>
      <c r="C107" s="44" t="s">
        <v>1059</v>
      </c>
      <c r="D107" s="44" t="s">
        <v>1038</v>
      </c>
      <c r="E107" s="44" t="s">
        <v>1114</v>
      </c>
      <c r="F107" s="45" t="s">
        <v>934</v>
      </c>
      <c r="G107" s="46" t="str">
        <f>IFERROR(VLOOKUP(A107,'[1]Kbelska 10'!$A:$K,2,FALSE),"")</f>
        <v/>
      </c>
      <c r="H107" s="46" t="s">
        <v>952</v>
      </c>
      <c r="I107" s="46" t="s">
        <v>952</v>
      </c>
      <c r="J107" s="47">
        <v>27</v>
      </c>
      <c r="K107" s="48">
        <v>43</v>
      </c>
      <c r="L107" s="48"/>
      <c r="M107" s="48"/>
      <c r="N107" s="48"/>
      <c r="O107" s="48"/>
      <c r="P107" s="48">
        <f>K107+M107+O107+IF(I107&lt;&gt;"",I107,0)</f>
        <v>43</v>
      </c>
      <c r="Q107" s="46">
        <v>106</v>
      </c>
    </row>
    <row r="108" spans="1:17" x14ac:dyDescent="0.25">
      <c r="A108" s="43" t="str">
        <f>B108</f>
        <v>Beneš</v>
      </c>
      <c r="B108" s="44" t="s">
        <v>1097</v>
      </c>
      <c r="C108" s="44" t="s">
        <v>224</v>
      </c>
      <c r="D108" s="44" t="s">
        <v>1000</v>
      </c>
      <c r="E108" s="44" t="s">
        <v>1125</v>
      </c>
      <c r="F108" s="45" t="s">
        <v>934</v>
      </c>
      <c r="G108" s="46" t="str">
        <f>IFERROR(VLOOKUP(A108,'[1]Kbelska 10'!$A:$K,2,FALSE),"")</f>
        <v/>
      </c>
      <c r="H108" s="46" t="s">
        <v>952</v>
      </c>
      <c r="I108" s="46" t="s">
        <v>952</v>
      </c>
      <c r="J108" s="47">
        <v>29</v>
      </c>
      <c r="K108" s="48">
        <v>41</v>
      </c>
      <c r="L108" s="48"/>
      <c r="M108" s="48"/>
      <c r="N108" s="48"/>
      <c r="O108" s="48"/>
      <c r="P108" s="48">
        <f>K108+M108+O108+IF(I108&lt;&gt;"",I108,0)</f>
        <v>41</v>
      </c>
      <c r="Q108" s="46">
        <v>107</v>
      </c>
    </row>
    <row r="109" spans="1:17" x14ac:dyDescent="0.25">
      <c r="A109" s="43" t="str">
        <f>B109</f>
        <v>Hauser</v>
      </c>
      <c r="B109" s="44" t="s">
        <v>1126</v>
      </c>
      <c r="C109" s="44" t="s">
        <v>451</v>
      </c>
      <c r="D109" s="44" t="s">
        <v>1098</v>
      </c>
      <c r="E109" s="44" t="s">
        <v>1085</v>
      </c>
      <c r="F109" s="45" t="s">
        <v>931</v>
      </c>
      <c r="G109" s="46" t="str">
        <f>IFERROR(VLOOKUP(A109,'[1]Kbelska 10'!$A:$K,2,FALSE),"")</f>
        <v/>
      </c>
      <c r="H109" s="46" t="s">
        <v>952</v>
      </c>
      <c r="I109" s="46" t="s">
        <v>952</v>
      </c>
      <c r="J109" s="47">
        <v>29</v>
      </c>
      <c r="K109" s="48">
        <v>41</v>
      </c>
      <c r="L109" s="48"/>
      <c r="M109" s="48"/>
      <c r="N109" s="48"/>
      <c r="O109" s="48"/>
      <c r="P109" s="48">
        <f>K109+M109+O109+IF(I109&lt;&gt;"",I109,0)</f>
        <v>41</v>
      </c>
      <c r="Q109" s="46">
        <v>107</v>
      </c>
    </row>
    <row r="110" spans="1:17" x14ac:dyDescent="0.25">
      <c r="A110" s="43" t="str">
        <f>B110</f>
        <v>Lejsek</v>
      </c>
      <c r="B110" s="44" t="s">
        <v>426</v>
      </c>
      <c r="C110" s="44" t="s">
        <v>139</v>
      </c>
      <c r="D110" s="44" t="s">
        <v>1075</v>
      </c>
      <c r="E110" s="44" t="s">
        <v>435</v>
      </c>
      <c r="F110" s="45" t="s">
        <v>934</v>
      </c>
      <c r="G110" s="46" t="str">
        <f>IFERROR(VLOOKUP(A110,'[1]Kbelska 10'!$A:$K,2,FALSE),"")</f>
        <v/>
      </c>
      <c r="H110" s="46" t="s">
        <v>952</v>
      </c>
      <c r="I110" s="46" t="s">
        <v>952</v>
      </c>
      <c r="J110" s="47">
        <v>30</v>
      </c>
      <c r="K110" s="48">
        <v>40</v>
      </c>
      <c r="L110" s="48"/>
      <c r="M110" s="48"/>
      <c r="N110" s="48"/>
      <c r="O110" s="48"/>
      <c r="P110" s="48">
        <f>K110+M110+O110+IF(I110&lt;&gt;"",I110,0)</f>
        <v>40</v>
      </c>
      <c r="Q110" s="46">
        <v>109</v>
      </c>
    </row>
    <row r="111" spans="1:17" x14ac:dyDescent="0.25">
      <c r="A111" s="43" t="str">
        <f>B111</f>
        <v>Otáhal</v>
      </c>
      <c r="B111" s="44" t="s">
        <v>137</v>
      </c>
      <c r="C111" s="44" t="s">
        <v>138</v>
      </c>
      <c r="D111" s="44" t="s">
        <v>942</v>
      </c>
      <c r="E111" s="44"/>
      <c r="F111" s="45" t="s">
        <v>931</v>
      </c>
      <c r="G111" s="46" t="str">
        <f>IFERROR(VLOOKUP(A111,'[1]Kbelska 10'!$A:$K,2,FALSE),"")</f>
        <v/>
      </c>
      <c r="H111" s="46" t="s">
        <v>952</v>
      </c>
      <c r="I111" s="46" t="s">
        <v>952</v>
      </c>
      <c r="J111" s="47">
        <v>30</v>
      </c>
      <c r="K111" s="48">
        <v>40</v>
      </c>
      <c r="L111" s="48"/>
      <c r="M111" s="48"/>
      <c r="N111" s="48"/>
      <c r="O111" s="48"/>
      <c r="P111" s="48">
        <f>K111+M111+O111+IF(I111&lt;&gt;"",I111,0)</f>
        <v>40</v>
      </c>
      <c r="Q111" s="46">
        <v>109</v>
      </c>
    </row>
    <row r="112" spans="1:17" x14ac:dyDescent="0.25">
      <c r="A112" s="43" t="str">
        <f>B112</f>
        <v>Kubasch</v>
      </c>
      <c r="B112" s="44" t="s">
        <v>1127</v>
      </c>
      <c r="C112" s="44" t="s">
        <v>451</v>
      </c>
      <c r="D112" s="44" t="s">
        <v>1011</v>
      </c>
      <c r="E112" s="44" t="s">
        <v>1128</v>
      </c>
      <c r="F112" s="45" t="s">
        <v>934</v>
      </c>
      <c r="G112" s="46" t="str">
        <f>IFERROR(VLOOKUP(A112,'[1]Kbelska 10'!$A:$K,2,FALSE),"")</f>
        <v/>
      </c>
      <c r="H112" s="46" t="s">
        <v>952</v>
      </c>
      <c r="I112" s="46" t="s">
        <v>952</v>
      </c>
      <c r="J112" s="47">
        <v>31</v>
      </c>
      <c r="K112" s="48">
        <v>39</v>
      </c>
      <c r="L112" s="48"/>
      <c r="M112" s="48"/>
      <c r="N112" s="48"/>
      <c r="O112" s="48"/>
      <c r="P112" s="48">
        <f>K112+M112+O112+IF(I112&lt;&gt;"",I112,0)</f>
        <v>39</v>
      </c>
      <c r="Q112" s="46">
        <v>111</v>
      </c>
    </row>
    <row r="113" spans="1:17" x14ac:dyDescent="0.25">
      <c r="A113" s="43" t="str">
        <f>B113</f>
        <v>Borkovec</v>
      </c>
      <c r="B113" s="44" t="s">
        <v>1129</v>
      </c>
      <c r="C113" s="44" t="s">
        <v>759</v>
      </c>
      <c r="D113" s="44" t="s">
        <v>1020</v>
      </c>
      <c r="E113" s="44"/>
      <c r="F113" s="45" t="s">
        <v>931</v>
      </c>
      <c r="G113" s="46" t="str">
        <f>IFERROR(VLOOKUP(A113,'[1]Kbelska 10'!$A:$K,2,FALSE),"")</f>
        <v/>
      </c>
      <c r="H113" s="46" t="s">
        <v>952</v>
      </c>
      <c r="I113" s="46" t="s">
        <v>952</v>
      </c>
      <c r="J113" s="47">
        <v>31</v>
      </c>
      <c r="K113" s="48">
        <v>39</v>
      </c>
      <c r="L113" s="48"/>
      <c r="M113" s="48"/>
      <c r="N113" s="48"/>
      <c r="O113" s="48"/>
      <c r="P113" s="48">
        <f>K113+M113+O113+IF(I113&lt;&gt;"",I113,0)</f>
        <v>39</v>
      </c>
      <c r="Q113" s="46">
        <v>111</v>
      </c>
    </row>
    <row r="114" spans="1:17" x14ac:dyDescent="0.25">
      <c r="A114" s="43" t="str">
        <f>B114</f>
        <v>Šubert</v>
      </c>
      <c r="B114" s="44" t="s">
        <v>1082</v>
      </c>
      <c r="C114" s="44" t="s">
        <v>109</v>
      </c>
      <c r="D114" s="44" t="s">
        <v>1028</v>
      </c>
      <c r="E114" s="44" t="s">
        <v>1084</v>
      </c>
      <c r="F114" s="45" t="s">
        <v>931</v>
      </c>
      <c r="G114" s="46" t="str">
        <f>IFERROR(VLOOKUP(A114,'[1]Kbelska 10'!$A:$K,2,FALSE),"")</f>
        <v/>
      </c>
      <c r="H114" s="46" t="s">
        <v>952</v>
      </c>
      <c r="I114" s="46" t="s">
        <v>952</v>
      </c>
      <c r="J114" s="47">
        <v>32</v>
      </c>
      <c r="K114" s="48">
        <v>38</v>
      </c>
      <c r="L114" s="48"/>
      <c r="M114" s="48"/>
      <c r="N114" s="48"/>
      <c r="O114" s="48"/>
      <c r="P114" s="48">
        <f>K114+M114+O114+IF(I114&lt;&gt;"",I114,0)</f>
        <v>38</v>
      </c>
      <c r="Q114" s="46">
        <v>113</v>
      </c>
    </row>
    <row r="115" spans="1:17" x14ac:dyDescent="0.25">
      <c r="A115" s="43" t="str">
        <f>B115</f>
        <v>Maňura</v>
      </c>
      <c r="B115" s="44" t="s">
        <v>1130</v>
      </c>
      <c r="C115" s="44" t="s">
        <v>1131</v>
      </c>
      <c r="D115" s="44" t="s">
        <v>1038</v>
      </c>
      <c r="E115" s="44"/>
      <c r="F115" s="45" t="s">
        <v>934</v>
      </c>
      <c r="G115" s="46" t="str">
        <f>IFERROR(VLOOKUP(A115,'[1]Kbelska 10'!$A:$K,2,FALSE),"")</f>
        <v/>
      </c>
      <c r="H115" s="46" t="s">
        <v>952</v>
      </c>
      <c r="I115" s="46" t="s">
        <v>952</v>
      </c>
      <c r="J115" s="47">
        <v>33</v>
      </c>
      <c r="K115" s="48">
        <v>37</v>
      </c>
      <c r="L115" s="48"/>
      <c r="M115" s="48"/>
      <c r="N115" s="48"/>
      <c r="O115" s="48"/>
      <c r="P115" s="48">
        <f>K115+M115+O115+IF(I115&lt;&gt;"",I115,0)</f>
        <v>37</v>
      </c>
      <c r="Q115" s="46">
        <v>114</v>
      </c>
    </row>
    <row r="116" spans="1:17" x14ac:dyDescent="0.25">
      <c r="A116" s="43" t="str">
        <f>B116</f>
        <v>Siblík</v>
      </c>
      <c r="B116" s="44" t="s">
        <v>1042</v>
      </c>
      <c r="C116" s="44" t="s">
        <v>1132</v>
      </c>
      <c r="D116" s="44" t="s">
        <v>975</v>
      </c>
      <c r="E116" s="44" t="s">
        <v>1044</v>
      </c>
      <c r="F116" s="45" t="s">
        <v>931</v>
      </c>
      <c r="G116" s="46" t="str">
        <f>IFERROR(VLOOKUP(A116,'[1]Kbelska 10'!$A:$K,2,FALSE),"")</f>
        <v/>
      </c>
      <c r="H116" s="46" t="s">
        <v>952</v>
      </c>
      <c r="I116" s="46" t="s">
        <v>952</v>
      </c>
      <c r="J116" s="47">
        <v>33</v>
      </c>
      <c r="K116" s="48">
        <v>37</v>
      </c>
      <c r="L116" s="48"/>
      <c r="M116" s="48"/>
      <c r="N116" s="48"/>
      <c r="O116" s="48"/>
      <c r="P116" s="48">
        <f>K116+M116+O116+IF(I116&lt;&gt;"",I116,0)</f>
        <v>37</v>
      </c>
      <c r="Q116" s="46">
        <v>114</v>
      </c>
    </row>
    <row r="117" spans="1:17" x14ac:dyDescent="0.25">
      <c r="A117" s="43" t="str">
        <f>B117</f>
        <v>Grund</v>
      </c>
      <c r="B117" s="44" t="s">
        <v>1133</v>
      </c>
      <c r="C117" s="44" t="s">
        <v>195</v>
      </c>
      <c r="D117" s="44" t="s">
        <v>1075</v>
      </c>
      <c r="E117" s="44" t="s">
        <v>1134</v>
      </c>
      <c r="F117" s="45" t="s">
        <v>934</v>
      </c>
      <c r="G117" s="46" t="str">
        <f>IFERROR(VLOOKUP(A117,'[1]Kbelska 10'!$A:$K,2,FALSE),"")</f>
        <v/>
      </c>
      <c r="H117" s="46" t="s">
        <v>952</v>
      </c>
      <c r="I117" s="46" t="s">
        <v>952</v>
      </c>
      <c r="J117" s="47">
        <v>34</v>
      </c>
      <c r="K117" s="48">
        <v>36</v>
      </c>
      <c r="L117" s="48"/>
      <c r="M117" s="48"/>
      <c r="N117" s="48"/>
      <c r="O117" s="48"/>
      <c r="P117" s="48">
        <f>K117+M117+O117+IF(I117&lt;&gt;"",I117,0)</f>
        <v>36</v>
      </c>
      <c r="Q117" s="46">
        <v>116</v>
      </c>
    </row>
    <row r="118" spans="1:17" x14ac:dyDescent="0.25">
      <c r="A118" s="43" t="str">
        <f>B118</f>
        <v>Kalina</v>
      </c>
      <c r="B118" s="44" t="s">
        <v>1092</v>
      </c>
      <c r="C118" s="44" t="s">
        <v>451</v>
      </c>
      <c r="D118" s="44" t="s">
        <v>1135</v>
      </c>
      <c r="E118" s="44" t="s">
        <v>1136</v>
      </c>
      <c r="F118" s="45" t="s">
        <v>934</v>
      </c>
      <c r="G118" s="46" t="str">
        <f>IFERROR(VLOOKUP(A118,'[1]Kbelska 10'!$A:$K,2,FALSE),"")</f>
        <v/>
      </c>
      <c r="H118" s="46" t="s">
        <v>952</v>
      </c>
      <c r="I118" s="46" t="s">
        <v>952</v>
      </c>
      <c r="J118" s="47">
        <v>35</v>
      </c>
      <c r="K118" s="48">
        <v>35</v>
      </c>
      <c r="L118" s="48"/>
      <c r="M118" s="48"/>
      <c r="N118" s="48"/>
      <c r="O118" s="48"/>
      <c r="P118" s="48">
        <f>K118+M118+O118+IF(I118&lt;&gt;"",I118,0)</f>
        <v>35</v>
      </c>
      <c r="Q118" s="46">
        <v>117</v>
      </c>
    </row>
    <row r="119" spans="1:17" x14ac:dyDescent="0.25">
      <c r="A119" s="43" t="str">
        <f>B119</f>
        <v>Kabourek</v>
      </c>
      <c r="B119" s="44" t="s">
        <v>198</v>
      </c>
      <c r="C119" s="44" t="s">
        <v>138</v>
      </c>
      <c r="D119" s="44" t="s">
        <v>1098</v>
      </c>
      <c r="E119" s="44"/>
      <c r="F119" s="45" t="s">
        <v>931</v>
      </c>
      <c r="G119" s="46" t="str">
        <f>IFERROR(VLOOKUP(A119,'[1]Kbelska 10'!$A:$K,2,FALSE),"")</f>
        <v/>
      </c>
      <c r="H119" s="46" t="s">
        <v>952</v>
      </c>
      <c r="I119" s="46" t="s">
        <v>952</v>
      </c>
      <c r="J119" s="47">
        <v>35</v>
      </c>
      <c r="K119" s="48">
        <v>35</v>
      </c>
      <c r="L119" s="48"/>
      <c r="M119" s="48"/>
      <c r="N119" s="48"/>
      <c r="O119" s="48"/>
      <c r="P119" s="48">
        <f>K119+M119+O119+IF(I119&lt;&gt;"",I119,0)</f>
        <v>35</v>
      </c>
      <c r="Q119" s="46">
        <v>117</v>
      </c>
    </row>
    <row r="120" spans="1:17" x14ac:dyDescent="0.25">
      <c r="A120" s="43" t="str">
        <f>B120</f>
        <v>Tesař</v>
      </c>
      <c r="B120" s="44" t="s">
        <v>171</v>
      </c>
      <c r="C120" s="44" t="s">
        <v>103</v>
      </c>
      <c r="D120" s="44" t="s">
        <v>1028</v>
      </c>
      <c r="E120" s="44" t="s">
        <v>1138</v>
      </c>
      <c r="F120" s="45" t="s">
        <v>931</v>
      </c>
      <c r="G120" s="46" t="str">
        <f>IFERROR(VLOOKUP(A120,'[1]Kbelska 10'!$A:$K,2,FALSE),"")</f>
        <v/>
      </c>
      <c r="H120" s="46" t="s">
        <v>952</v>
      </c>
      <c r="I120" s="46" t="s">
        <v>952</v>
      </c>
      <c r="J120" s="47">
        <v>36</v>
      </c>
      <c r="K120" s="48">
        <v>34</v>
      </c>
      <c r="L120" s="48"/>
      <c r="M120" s="48"/>
      <c r="N120" s="48"/>
      <c r="O120" s="48"/>
      <c r="P120" s="48">
        <f>K120+M120+O120+IF(I120&lt;&gt;"",I120,0)</f>
        <v>34</v>
      </c>
      <c r="Q120" s="46">
        <v>119</v>
      </c>
    </row>
    <row r="121" spans="1:17" x14ac:dyDescent="0.25">
      <c r="A121" s="43" t="str">
        <f>B121</f>
        <v>Josef</v>
      </c>
      <c r="B121" s="44" t="s">
        <v>862</v>
      </c>
      <c r="C121" s="44" t="s">
        <v>1139</v>
      </c>
      <c r="D121" s="44" t="s">
        <v>1038</v>
      </c>
      <c r="E121" s="44" t="s">
        <v>1140</v>
      </c>
      <c r="F121" s="45" t="s">
        <v>934</v>
      </c>
      <c r="G121" s="46" t="str">
        <f>IFERROR(VLOOKUP(A121,'[1]Kbelska 10'!$A:$K,2,FALSE),"")</f>
        <v/>
      </c>
      <c r="H121" s="46" t="s">
        <v>952</v>
      </c>
      <c r="I121" s="46" t="s">
        <v>952</v>
      </c>
      <c r="J121" s="47">
        <v>37</v>
      </c>
      <c r="K121" s="48">
        <v>33</v>
      </c>
      <c r="L121" s="48"/>
      <c r="M121" s="48"/>
      <c r="N121" s="48"/>
      <c r="O121" s="48"/>
      <c r="P121" s="48">
        <f>K121+M121+O121+IF(I121&lt;&gt;"",I121,0)</f>
        <v>33</v>
      </c>
      <c r="Q121" s="46">
        <v>120</v>
      </c>
    </row>
    <row r="122" spans="1:17" x14ac:dyDescent="0.25">
      <c r="A122" s="43" t="str">
        <f>B122</f>
        <v>Kůla</v>
      </c>
      <c r="B122" s="44" t="s">
        <v>252</v>
      </c>
      <c r="C122" s="44" t="s">
        <v>109</v>
      </c>
      <c r="D122" s="44" t="s">
        <v>1098</v>
      </c>
      <c r="E122" s="44" t="s">
        <v>248</v>
      </c>
      <c r="F122" s="45" t="s">
        <v>931</v>
      </c>
      <c r="G122" s="46" t="str">
        <f>IFERROR(VLOOKUP(A122,'[1]Kbelska 10'!$A:$K,2,FALSE),"")</f>
        <v/>
      </c>
      <c r="H122" s="46" t="s">
        <v>952</v>
      </c>
      <c r="I122" s="46" t="s">
        <v>952</v>
      </c>
      <c r="J122" s="47">
        <v>37</v>
      </c>
      <c r="K122" s="48">
        <v>33</v>
      </c>
      <c r="L122" s="48"/>
      <c r="M122" s="48"/>
      <c r="N122" s="48"/>
      <c r="O122" s="48"/>
      <c r="P122" s="48">
        <f>K122+M122+O122+IF(I122&lt;&gt;"",I122,0)</f>
        <v>33</v>
      </c>
      <c r="Q122" s="46">
        <v>120</v>
      </c>
    </row>
    <row r="123" spans="1:17" x14ac:dyDescent="0.25">
      <c r="A123" s="43" t="str">
        <f>B123</f>
        <v>Jeřábek</v>
      </c>
      <c r="B123" s="44" t="s">
        <v>1141</v>
      </c>
      <c r="C123" s="44" t="s">
        <v>195</v>
      </c>
      <c r="D123" s="44" t="s">
        <v>957</v>
      </c>
      <c r="E123" s="44" t="s">
        <v>1016</v>
      </c>
      <c r="F123" s="45" t="s">
        <v>931</v>
      </c>
      <c r="G123" s="46" t="str">
        <f>IFERROR(VLOOKUP(A123,'[1]Kbelska 10'!$A:$K,2,FALSE),"")</f>
        <v/>
      </c>
      <c r="H123" s="46" t="s">
        <v>952</v>
      </c>
      <c r="I123" s="46" t="s">
        <v>952</v>
      </c>
      <c r="J123" s="47">
        <v>38</v>
      </c>
      <c r="K123" s="48">
        <v>32</v>
      </c>
      <c r="L123" s="48"/>
      <c r="M123" s="48"/>
      <c r="N123" s="48"/>
      <c r="O123" s="48"/>
      <c r="P123" s="48">
        <f>K123+M123+O123+IF(I123&lt;&gt;"",I123,0)</f>
        <v>32</v>
      </c>
      <c r="Q123" s="46">
        <v>122</v>
      </c>
    </row>
    <row r="124" spans="1:17" x14ac:dyDescent="0.25">
      <c r="A124" s="43" t="str">
        <f>B124</f>
        <v>Chvatlina</v>
      </c>
      <c r="B124" s="44" t="s">
        <v>1142</v>
      </c>
      <c r="C124" s="44" t="s">
        <v>740</v>
      </c>
      <c r="D124" s="44" t="s">
        <v>929</v>
      </c>
      <c r="E124" s="44" t="s">
        <v>1016</v>
      </c>
      <c r="F124" s="45" t="s">
        <v>931</v>
      </c>
      <c r="G124" s="46" t="str">
        <f>IFERROR(VLOOKUP(A124,'[1]Kbelska 10'!$A:$K,2,FALSE),"")</f>
        <v/>
      </c>
      <c r="H124" s="46" t="s">
        <v>952</v>
      </c>
      <c r="I124" s="46" t="s">
        <v>952</v>
      </c>
      <c r="J124" s="47">
        <v>39</v>
      </c>
      <c r="K124" s="48">
        <v>31</v>
      </c>
      <c r="L124" s="48"/>
      <c r="M124" s="48"/>
      <c r="N124" s="48"/>
      <c r="O124" s="48"/>
      <c r="P124" s="48">
        <f>K124+M124+O124+IF(I124&lt;&gt;"",I124,0)</f>
        <v>31</v>
      </c>
      <c r="Q124" s="46">
        <v>123</v>
      </c>
    </row>
    <row r="125" spans="1:17" x14ac:dyDescent="0.25">
      <c r="A125" s="43" t="str">
        <f>B125</f>
        <v>Hanzlik</v>
      </c>
      <c r="B125" s="44" t="s">
        <v>1143</v>
      </c>
      <c r="C125" s="44" t="s">
        <v>1144</v>
      </c>
      <c r="D125" s="44" t="s">
        <v>942</v>
      </c>
      <c r="E125" s="44"/>
      <c r="F125" s="45" t="s">
        <v>931</v>
      </c>
      <c r="G125" s="46" t="str">
        <f>IFERROR(VLOOKUP(A125,'[1]Kbelska 10'!$A:$K,2,FALSE),"")</f>
        <v/>
      </c>
      <c r="H125" s="46" t="s">
        <v>952</v>
      </c>
      <c r="I125" s="46" t="s">
        <v>952</v>
      </c>
      <c r="J125" s="47">
        <v>40</v>
      </c>
      <c r="K125" s="48">
        <v>30</v>
      </c>
      <c r="L125" s="48"/>
      <c r="M125" s="48"/>
      <c r="N125" s="48"/>
      <c r="O125" s="48"/>
      <c r="P125" s="48">
        <f>K125+M125+O125+IF(I125&lt;&gt;"",I125,0)</f>
        <v>30</v>
      </c>
      <c r="Q125" s="46">
        <v>124</v>
      </c>
    </row>
    <row r="126" spans="1:17" x14ac:dyDescent="0.25">
      <c r="A126" s="43" t="str">
        <f>B126</f>
        <v>Polivka</v>
      </c>
      <c r="B126" s="44" t="s">
        <v>1145</v>
      </c>
      <c r="C126" s="44" t="s">
        <v>103</v>
      </c>
      <c r="D126" s="44" t="s">
        <v>975</v>
      </c>
      <c r="E126" s="44" t="s">
        <v>1146</v>
      </c>
      <c r="F126" s="45" t="s">
        <v>931</v>
      </c>
      <c r="G126" s="46" t="str">
        <f>IFERROR(VLOOKUP(A126,'[1]Kbelska 10'!$A:$K,2,FALSE),"")</f>
        <v/>
      </c>
      <c r="H126" s="46" t="s">
        <v>952</v>
      </c>
      <c r="I126" s="46" t="s">
        <v>952</v>
      </c>
      <c r="J126" s="47">
        <v>41</v>
      </c>
      <c r="K126" s="48">
        <v>29</v>
      </c>
      <c r="L126" s="48"/>
      <c r="M126" s="48"/>
      <c r="N126" s="48"/>
      <c r="O126" s="48"/>
      <c r="P126" s="48">
        <f>K126+M126+O126+IF(I126&lt;&gt;"",I126,0)</f>
        <v>29</v>
      </c>
      <c r="Q126" s="46">
        <v>125</v>
      </c>
    </row>
    <row r="127" spans="1:17" x14ac:dyDescent="0.25">
      <c r="A127" s="43" t="str">
        <f>B127</f>
        <v>Matuštík</v>
      </c>
      <c r="B127" s="44" t="s">
        <v>1149</v>
      </c>
      <c r="C127" s="44" t="s">
        <v>195</v>
      </c>
      <c r="D127" s="44" t="s">
        <v>942</v>
      </c>
      <c r="E127" s="44" t="s">
        <v>1150</v>
      </c>
      <c r="F127" s="45" t="s">
        <v>931</v>
      </c>
      <c r="G127" s="46" t="str">
        <f>IFERROR(VLOOKUP(A127,'[1]Kbelska 10'!$A:$K,2,FALSE),"")</f>
        <v/>
      </c>
      <c r="H127" s="46" t="s">
        <v>952</v>
      </c>
      <c r="I127" s="46" t="s">
        <v>952</v>
      </c>
      <c r="J127" s="47">
        <v>43</v>
      </c>
      <c r="K127" s="48">
        <v>27</v>
      </c>
      <c r="L127" s="48"/>
      <c r="M127" s="48"/>
      <c r="N127" s="48"/>
      <c r="O127" s="48"/>
      <c r="P127" s="48">
        <f>K127+M127+O127+IF(I127&lt;&gt;"",I127,0)</f>
        <v>27</v>
      </c>
      <c r="Q127" s="46">
        <v>126</v>
      </c>
    </row>
    <row r="128" spans="1:17" x14ac:dyDescent="0.25">
      <c r="A128" s="43">
        <f>B128</f>
        <v>0</v>
      </c>
      <c r="B128" s="51"/>
      <c r="C128" s="51"/>
      <c r="D128" s="51"/>
      <c r="E128" s="51"/>
      <c r="F128" s="52"/>
      <c r="G128" s="46" t="str">
        <f>IFERROR(VLOOKUP(A128,'[1]Kbelska 10'!$A:$K,2,FALSE),"")</f>
        <v/>
      </c>
      <c r="H128" s="46" t="s">
        <v>952</v>
      </c>
      <c r="I128" s="46" t="s">
        <v>952</v>
      </c>
      <c r="J128" s="47"/>
      <c r="K128" s="51"/>
      <c r="L128" s="48"/>
      <c r="M128" s="48"/>
      <c r="N128" s="51"/>
      <c r="O128" s="51"/>
      <c r="P128" s="48"/>
      <c r="Q128" s="46"/>
    </row>
    <row r="129" spans="1:17" x14ac:dyDescent="0.25">
      <c r="A129" s="43">
        <f>B129</f>
        <v>0</v>
      </c>
      <c r="B129" s="51"/>
      <c r="C129" s="51"/>
      <c r="D129" s="51"/>
      <c r="E129" s="51"/>
      <c r="F129" s="52"/>
      <c r="G129" s="46" t="str">
        <f>IFERROR(VLOOKUP(A129,'[1]Kbelska 10'!$A:$K,2,FALSE),"")</f>
        <v/>
      </c>
      <c r="H129" s="46" t="s">
        <v>952</v>
      </c>
      <c r="I129" s="46" t="s">
        <v>952</v>
      </c>
      <c r="J129" s="47"/>
      <c r="K129" s="51"/>
      <c r="L129" s="48"/>
      <c r="M129" s="48"/>
      <c r="N129" s="51"/>
      <c r="O129" s="51"/>
      <c r="P129" s="48"/>
      <c r="Q129" s="46"/>
    </row>
    <row r="130" spans="1:17" x14ac:dyDescent="0.25">
      <c r="A130" s="43">
        <f>B130</f>
        <v>0</v>
      </c>
      <c r="B130" s="51"/>
      <c r="C130" s="51"/>
      <c r="D130" s="51"/>
      <c r="E130" s="51"/>
      <c r="F130" s="52"/>
      <c r="G130" s="46" t="str">
        <f>IFERROR(VLOOKUP(A130,'[1]Kbelska 10'!$A:$K,2,FALSE),"")</f>
        <v/>
      </c>
      <c r="H130" s="46" t="s">
        <v>952</v>
      </c>
      <c r="I130" s="46" t="s">
        <v>952</v>
      </c>
      <c r="J130" s="47"/>
      <c r="K130" s="51"/>
      <c r="L130" s="48"/>
      <c r="M130" s="48"/>
      <c r="N130" s="51"/>
      <c r="O130" s="51"/>
      <c r="P130" s="48"/>
      <c r="Q130" s="46"/>
    </row>
    <row r="131" spans="1:17" x14ac:dyDescent="0.25">
      <c r="A131" s="43">
        <f>B131</f>
        <v>0</v>
      </c>
      <c r="B131" s="51"/>
      <c r="C131" s="51"/>
      <c r="D131" s="51"/>
      <c r="E131" s="51"/>
      <c r="F131" s="52"/>
      <c r="G131" s="46" t="str">
        <f>IFERROR(VLOOKUP(A131,'[1]Kbelska 10'!$A:$K,2,FALSE),"")</f>
        <v/>
      </c>
      <c r="H131" s="46" t="s">
        <v>952</v>
      </c>
      <c r="I131" s="46" t="s">
        <v>952</v>
      </c>
      <c r="J131" s="47"/>
      <c r="K131" s="51"/>
      <c r="L131" s="48"/>
      <c r="M131" s="48"/>
      <c r="N131" s="51"/>
      <c r="O131" s="51"/>
      <c r="P131" s="48"/>
      <c r="Q131" s="46"/>
    </row>
    <row r="132" spans="1:17" x14ac:dyDescent="0.25">
      <c r="A132" s="43">
        <f>B132</f>
        <v>0</v>
      </c>
      <c r="B132" s="51"/>
      <c r="C132" s="51"/>
      <c r="D132" s="51"/>
      <c r="E132" s="51"/>
      <c r="F132" s="52"/>
      <c r="G132" s="46" t="str">
        <f>IFERROR(VLOOKUP(A132,'[1]Kbelska 10'!$A:$K,2,FALSE),"")</f>
        <v/>
      </c>
      <c r="H132" s="46" t="s">
        <v>952</v>
      </c>
      <c r="I132" s="46" t="s">
        <v>952</v>
      </c>
      <c r="J132" s="47"/>
      <c r="K132" s="51"/>
      <c r="L132" s="48"/>
      <c r="M132" s="48"/>
      <c r="N132" s="51"/>
      <c r="O132" s="51"/>
      <c r="P132" s="48"/>
      <c r="Q132" s="46"/>
    </row>
    <row r="133" spans="1:17" x14ac:dyDescent="0.25">
      <c r="A133" s="43">
        <f>B133</f>
        <v>0</v>
      </c>
      <c r="B133" s="51"/>
      <c r="C133" s="51"/>
      <c r="D133" s="51"/>
      <c r="E133" s="51"/>
      <c r="F133" s="52"/>
      <c r="G133" s="46" t="str">
        <f>IFERROR(VLOOKUP(A133,'[1]Kbelska 10'!$A:$K,2,FALSE),"")</f>
        <v/>
      </c>
      <c r="H133" s="46" t="s">
        <v>952</v>
      </c>
      <c r="I133" s="46" t="s">
        <v>952</v>
      </c>
      <c r="J133" s="47"/>
      <c r="K133" s="51"/>
      <c r="L133" s="48"/>
      <c r="M133" s="48"/>
      <c r="N133" s="51"/>
      <c r="O133" s="51"/>
      <c r="P133" s="48"/>
      <c r="Q133" s="46"/>
    </row>
    <row r="134" spans="1:17" x14ac:dyDescent="0.25">
      <c r="A134" s="43">
        <f>B134</f>
        <v>0</v>
      </c>
      <c r="B134" s="51"/>
      <c r="C134" s="51"/>
      <c r="D134" s="51"/>
      <c r="E134" s="51"/>
      <c r="F134" s="52"/>
      <c r="G134" s="46" t="str">
        <f>IFERROR(VLOOKUP(A134,'[1]Kbelska 10'!$A:$K,2,FALSE),"")</f>
        <v/>
      </c>
      <c r="H134" s="46" t="s">
        <v>952</v>
      </c>
      <c r="I134" s="46" t="s">
        <v>952</v>
      </c>
      <c r="J134" s="47"/>
      <c r="K134" s="51"/>
      <c r="L134" s="48"/>
      <c r="M134" s="48"/>
      <c r="N134" s="51"/>
      <c r="O134" s="51"/>
      <c r="P134" s="48"/>
      <c r="Q134" s="46"/>
    </row>
    <row r="135" spans="1:17" x14ac:dyDescent="0.25">
      <c r="A135" s="43">
        <f>B135</f>
        <v>0</v>
      </c>
      <c r="B135" s="51"/>
      <c r="C135" s="51"/>
      <c r="D135" s="51"/>
      <c r="E135" s="51"/>
      <c r="F135" s="52"/>
      <c r="G135" s="46" t="str">
        <f>IFERROR(VLOOKUP(A135,'[1]Kbelska 10'!$A:$K,2,FALSE),"")</f>
        <v/>
      </c>
      <c r="H135" s="46" t="s">
        <v>952</v>
      </c>
      <c r="I135" s="46" t="s">
        <v>952</v>
      </c>
      <c r="J135" s="47"/>
      <c r="K135" s="51"/>
      <c r="L135" s="48"/>
      <c r="M135" s="48"/>
      <c r="N135" s="51"/>
      <c r="O135" s="51"/>
      <c r="P135" s="48"/>
      <c r="Q135" s="46"/>
    </row>
    <row r="136" spans="1:17" x14ac:dyDescent="0.25">
      <c r="A136" s="43">
        <f>B136</f>
        <v>0</v>
      </c>
      <c r="B136" s="51"/>
      <c r="C136" s="51"/>
      <c r="D136" s="51"/>
      <c r="E136" s="51"/>
      <c r="F136" s="52"/>
      <c r="G136" s="46" t="str">
        <f>IFERROR(VLOOKUP(A136,'[1]Kbelska 10'!$A:$K,2,FALSE),"")</f>
        <v/>
      </c>
      <c r="H136" s="46" t="s">
        <v>952</v>
      </c>
      <c r="I136" s="46" t="s">
        <v>952</v>
      </c>
      <c r="J136" s="47"/>
      <c r="K136" s="51"/>
      <c r="L136" s="48"/>
      <c r="M136" s="48"/>
      <c r="N136" s="51"/>
      <c r="O136" s="51"/>
      <c r="P136" s="48"/>
      <c r="Q136" s="46"/>
    </row>
    <row r="137" spans="1:17" x14ac:dyDescent="0.25">
      <c r="A137" s="43">
        <f>B137</f>
        <v>0</v>
      </c>
      <c r="B137" s="51"/>
      <c r="C137" s="51"/>
      <c r="D137" s="51"/>
      <c r="E137" s="51"/>
      <c r="F137" s="52"/>
      <c r="G137" s="46" t="str">
        <f>IFERROR(VLOOKUP(A137,'[1]Kbelska 10'!$A:$K,2,FALSE),"")</f>
        <v/>
      </c>
      <c r="H137" s="46" t="s">
        <v>952</v>
      </c>
      <c r="I137" s="46" t="s">
        <v>952</v>
      </c>
      <c r="J137" s="47"/>
      <c r="K137" s="51"/>
      <c r="L137" s="48"/>
      <c r="M137" s="48"/>
      <c r="N137" s="51"/>
      <c r="O137" s="51"/>
      <c r="P137" s="48"/>
      <c r="Q137" s="46"/>
    </row>
    <row r="138" spans="1:17" x14ac:dyDescent="0.25">
      <c r="A138" s="43">
        <f>B138</f>
        <v>0</v>
      </c>
      <c r="B138" s="51"/>
      <c r="C138" s="51"/>
      <c r="D138" s="51"/>
      <c r="E138" s="51"/>
      <c r="F138" s="52"/>
      <c r="G138" s="46" t="str">
        <f>IFERROR(VLOOKUP(A138,'[1]Kbelska 10'!$A:$K,2,FALSE),"")</f>
        <v/>
      </c>
      <c r="H138" s="46" t="s">
        <v>952</v>
      </c>
      <c r="I138" s="46" t="s">
        <v>952</v>
      </c>
      <c r="J138" s="47"/>
      <c r="K138" s="51"/>
      <c r="L138" s="48"/>
      <c r="M138" s="48"/>
      <c r="N138" s="51"/>
      <c r="O138" s="51"/>
      <c r="P138" s="48"/>
      <c r="Q138" s="46"/>
    </row>
    <row r="139" spans="1:17" x14ac:dyDescent="0.25">
      <c r="A139" s="43">
        <f>B139</f>
        <v>0</v>
      </c>
      <c r="B139" s="51"/>
      <c r="C139" s="51"/>
      <c r="D139" s="51"/>
      <c r="E139" s="51"/>
      <c r="F139" s="52"/>
      <c r="G139" s="46" t="str">
        <f>IFERROR(VLOOKUP(A139,'[1]Kbelska 10'!$A:$K,2,FALSE),"")</f>
        <v/>
      </c>
      <c r="H139" s="46" t="s">
        <v>952</v>
      </c>
      <c r="I139" s="46" t="s">
        <v>952</v>
      </c>
      <c r="J139" s="47"/>
      <c r="K139" s="51"/>
      <c r="L139" s="48"/>
      <c r="M139" s="48"/>
      <c r="N139" s="51"/>
      <c r="O139" s="51"/>
      <c r="P139" s="48"/>
      <c r="Q139" s="46"/>
    </row>
    <row r="140" spans="1:17" x14ac:dyDescent="0.25">
      <c r="A140" s="43">
        <f>B140</f>
        <v>0</v>
      </c>
      <c r="B140" s="51"/>
      <c r="C140" s="51"/>
      <c r="D140" s="51"/>
      <c r="E140" s="51"/>
      <c r="F140" s="52"/>
      <c r="G140" s="46" t="str">
        <f>IFERROR(VLOOKUP(A140,'[1]Kbelska 10'!$A:$K,2,FALSE),"")</f>
        <v/>
      </c>
      <c r="H140" s="46" t="s">
        <v>952</v>
      </c>
      <c r="I140" s="46" t="s">
        <v>952</v>
      </c>
      <c r="J140" s="47"/>
      <c r="K140" s="51"/>
      <c r="L140" s="48"/>
      <c r="M140" s="48"/>
      <c r="N140" s="51"/>
      <c r="O140" s="51"/>
      <c r="P140" s="48"/>
      <c r="Q140" s="46"/>
    </row>
    <row r="141" spans="1:17" x14ac:dyDescent="0.25">
      <c r="A141" s="43">
        <f>B141</f>
        <v>0</v>
      </c>
      <c r="B141" s="51"/>
      <c r="C141" s="51"/>
      <c r="D141" s="51"/>
      <c r="E141" s="51"/>
      <c r="F141" s="52"/>
      <c r="G141" s="46" t="str">
        <f>IFERROR(VLOOKUP(A141,'[1]Kbelska 10'!$A:$K,2,FALSE),"")</f>
        <v/>
      </c>
      <c r="H141" s="46" t="s">
        <v>952</v>
      </c>
      <c r="I141" s="46" t="s">
        <v>952</v>
      </c>
      <c r="J141" s="47"/>
      <c r="K141" s="51"/>
      <c r="L141" s="48"/>
      <c r="M141" s="48"/>
      <c r="N141" s="51"/>
      <c r="O141" s="51"/>
      <c r="P141" s="48"/>
      <c r="Q141" s="46"/>
    </row>
    <row r="142" spans="1:17" x14ac:dyDescent="0.25">
      <c r="A142" s="43">
        <f>B142</f>
        <v>0</v>
      </c>
      <c r="B142" s="51"/>
      <c r="C142" s="51"/>
      <c r="D142" s="51"/>
      <c r="E142" s="51"/>
      <c r="F142" s="52"/>
      <c r="G142" s="46" t="str">
        <f>IFERROR(VLOOKUP(A142,'[1]Kbelska 10'!$A:$K,2,FALSE),"")</f>
        <v/>
      </c>
      <c r="H142" s="46" t="s">
        <v>952</v>
      </c>
      <c r="I142" s="46" t="s">
        <v>952</v>
      </c>
      <c r="J142" s="47"/>
      <c r="K142" s="51"/>
      <c r="L142" s="48"/>
      <c r="M142" s="48"/>
      <c r="N142" s="51"/>
      <c r="O142" s="51"/>
      <c r="P142" s="48"/>
      <c r="Q142" s="46"/>
    </row>
    <row r="143" spans="1:17" x14ac:dyDescent="0.25">
      <c r="A143" s="43">
        <f>B143</f>
        <v>0</v>
      </c>
      <c r="B143" s="51"/>
      <c r="C143" s="51"/>
      <c r="D143" s="51"/>
      <c r="E143" s="51"/>
      <c r="F143" s="52"/>
      <c r="G143" s="46" t="str">
        <f>IFERROR(VLOOKUP(A143,'[1]Kbelska 10'!$A:$K,2,FALSE),"")</f>
        <v/>
      </c>
      <c r="H143" s="46" t="s">
        <v>952</v>
      </c>
      <c r="I143" s="46" t="s">
        <v>952</v>
      </c>
      <c r="J143" s="47"/>
      <c r="K143" s="51"/>
      <c r="L143" s="48"/>
      <c r="M143" s="48"/>
      <c r="N143" s="51"/>
      <c r="O143" s="51"/>
      <c r="P143" s="48"/>
      <c r="Q143" s="46"/>
    </row>
    <row r="144" spans="1:17" x14ac:dyDescent="0.25">
      <c r="A144" s="43">
        <f>B144</f>
        <v>0</v>
      </c>
      <c r="B144" s="51"/>
      <c r="C144" s="51"/>
      <c r="D144" s="51"/>
      <c r="E144" s="51"/>
      <c r="F144" s="52"/>
      <c r="G144" s="46" t="str">
        <f>IFERROR(VLOOKUP(A144,'[1]Kbelska 10'!$A:$K,2,FALSE),"")</f>
        <v/>
      </c>
      <c r="H144" s="46" t="s">
        <v>952</v>
      </c>
      <c r="I144" s="46" t="s">
        <v>952</v>
      </c>
      <c r="J144" s="47"/>
      <c r="K144" s="51"/>
      <c r="L144" s="48"/>
      <c r="M144" s="48"/>
      <c r="N144" s="51"/>
      <c r="O144" s="51"/>
      <c r="P144" s="48"/>
      <c r="Q144" s="46"/>
    </row>
    <row r="145" spans="1:17" x14ac:dyDescent="0.25">
      <c r="A145" s="43">
        <f>B145</f>
        <v>0</v>
      </c>
      <c r="B145" s="51"/>
      <c r="C145" s="51"/>
      <c r="D145" s="51"/>
      <c r="E145" s="51"/>
      <c r="F145" s="52"/>
      <c r="G145" s="46" t="str">
        <f>IFERROR(VLOOKUP(A145,'[1]Kbelska 10'!$A:$K,2,FALSE),"")</f>
        <v/>
      </c>
      <c r="H145" s="46" t="s">
        <v>952</v>
      </c>
      <c r="I145" s="46" t="s">
        <v>952</v>
      </c>
      <c r="J145" s="47"/>
      <c r="K145" s="51"/>
      <c r="L145" s="48"/>
      <c r="M145" s="48"/>
      <c r="N145" s="51"/>
      <c r="O145" s="51"/>
      <c r="P145" s="48"/>
      <c r="Q145" s="46"/>
    </row>
    <row r="146" spans="1:17" x14ac:dyDescent="0.25">
      <c r="A146" s="43">
        <f>B146</f>
        <v>0</v>
      </c>
      <c r="B146" s="51"/>
      <c r="C146" s="51"/>
      <c r="D146" s="51"/>
      <c r="E146" s="51"/>
      <c r="F146" s="52"/>
      <c r="G146" s="46" t="str">
        <f>IFERROR(VLOOKUP(A146,'[1]Kbelska 10'!$A:$K,2,FALSE),"")</f>
        <v/>
      </c>
      <c r="H146" s="46" t="s">
        <v>952</v>
      </c>
      <c r="I146" s="46" t="s">
        <v>952</v>
      </c>
      <c r="J146" s="47"/>
      <c r="K146" s="51"/>
      <c r="L146" s="48"/>
      <c r="M146" s="48"/>
      <c r="N146" s="51"/>
      <c r="O146" s="51"/>
      <c r="P146" s="48"/>
      <c r="Q146" s="46"/>
    </row>
    <row r="147" spans="1:17" x14ac:dyDescent="0.25">
      <c r="A147" s="43">
        <f>B147</f>
        <v>0</v>
      </c>
      <c r="B147" s="51"/>
      <c r="C147" s="51"/>
      <c r="D147" s="51"/>
      <c r="E147" s="51"/>
      <c r="F147" s="52"/>
      <c r="G147" s="46" t="str">
        <f>IFERROR(VLOOKUP(A147,'[1]Kbelska 10'!$A:$K,2,FALSE),"")</f>
        <v/>
      </c>
      <c r="H147" s="46" t="s">
        <v>952</v>
      </c>
      <c r="I147" s="46" t="s">
        <v>952</v>
      </c>
      <c r="J147" s="47"/>
      <c r="K147" s="51"/>
      <c r="L147" s="48"/>
      <c r="M147" s="48"/>
      <c r="N147" s="51"/>
      <c r="O147" s="51"/>
      <c r="P147" s="48"/>
      <c r="Q147" s="46"/>
    </row>
    <row r="148" spans="1:17" x14ac:dyDescent="0.25">
      <c r="A148" s="43">
        <f>B148</f>
        <v>0</v>
      </c>
      <c r="B148" s="51"/>
      <c r="C148" s="51"/>
      <c r="D148" s="51"/>
      <c r="E148" s="51"/>
      <c r="F148" s="52"/>
      <c r="G148" s="46" t="str">
        <f>IFERROR(VLOOKUP(A148,'[1]Kbelska 10'!$A:$K,2,FALSE),"")</f>
        <v/>
      </c>
      <c r="H148" s="46" t="s">
        <v>952</v>
      </c>
      <c r="I148" s="46" t="s">
        <v>952</v>
      </c>
      <c r="J148" s="47"/>
      <c r="K148" s="51"/>
      <c r="L148" s="48"/>
      <c r="M148" s="48"/>
      <c r="N148" s="51"/>
      <c r="O148" s="51"/>
      <c r="P148" s="48"/>
      <c r="Q148" s="46"/>
    </row>
    <row r="149" spans="1:17" x14ac:dyDescent="0.25">
      <c r="A149" s="43">
        <f>B149</f>
        <v>0</v>
      </c>
      <c r="B149" s="51"/>
      <c r="C149" s="51"/>
      <c r="D149" s="51"/>
      <c r="E149" s="51"/>
      <c r="F149" s="52"/>
      <c r="G149" s="46" t="str">
        <f>IFERROR(VLOOKUP(A149,'[1]Kbelska 10'!$A:$K,2,FALSE),"")</f>
        <v/>
      </c>
      <c r="H149" s="46" t="s">
        <v>952</v>
      </c>
      <c r="I149" s="46" t="s">
        <v>952</v>
      </c>
      <c r="J149" s="47"/>
      <c r="K149" s="51"/>
      <c r="L149" s="48"/>
      <c r="M149" s="48"/>
      <c r="N149" s="51"/>
      <c r="O149" s="51"/>
      <c r="P149" s="48"/>
      <c r="Q149" s="46"/>
    </row>
    <row r="150" spans="1:17" x14ac:dyDescent="0.25">
      <c r="A150" s="43">
        <f>B150</f>
        <v>0</v>
      </c>
      <c r="B150" s="51"/>
      <c r="C150" s="51"/>
      <c r="D150" s="51"/>
      <c r="E150" s="51"/>
      <c r="F150" s="52"/>
      <c r="G150" s="46" t="str">
        <f>IFERROR(VLOOKUP(A150,'[1]Kbelska 10'!$A:$K,2,FALSE),"")</f>
        <v/>
      </c>
      <c r="H150" s="46" t="s">
        <v>952</v>
      </c>
      <c r="I150" s="46" t="s">
        <v>952</v>
      </c>
      <c r="J150" s="47"/>
      <c r="K150" s="51"/>
      <c r="L150" s="48"/>
      <c r="M150" s="48"/>
      <c r="N150" s="51"/>
      <c r="O150" s="51"/>
      <c r="P150" s="48"/>
      <c r="Q150" s="46"/>
    </row>
    <row r="151" spans="1:17" x14ac:dyDescent="0.25">
      <c r="A151" s="43">
        <f>B151</f>
        <v>0</v>
      </c>
      <c r="B151" s="51"/>
      <c r="C151" s="51"/>
      <c r="D151" s="51"/>
      <c r="E151" s="51"/>
      <c r="F151" s="52"/>
      <c r="G151" s="46" t="str">
        <f>IFERROR(VLOOKUP(A151,'[1]Kbelska 10'!$A:$K,2,FALSE),"")</f>
        <v/>
      </c>
      <c r="H151" s="46" t="s">
        <v>952</v>
      </c>
      <c r="I151" s="46" t="s">
        <v>952</v>
      </c>
      <c r="J151" s="47"/>
      <c r="K151" s="51"/>
      <c r="L151" s="48"/>
      <c r="M151" s="48"/>
      <c r="N151" s="51"/>
      <c r="O151" s="51"/>
      <c r="P151" s="48"/>
      <c r="Q151" s="46"/>
    </row>
    <row r="152" spans="1:17" x14ac:dyDescent="0.25">
      <c r="A152" s="43">
        <f>B152</f>
        <v>0</v>
      </c>
      <c r="B152" s="51"/>
      <c r="C152" s="51"/>
      <c r="D152" s="51"/>
      <c r="E152" s="51"/>
      <c r="F152" s="52"/>
      <c r="G152" s="46" t="str">
        <f>IFERROR(VLOOKUP(A152,'[1]Kbelska 10'!$A:$K,2,FALSE),"")</f>
        <v/>
      </c>
      <c r="H152" s="46" t="s">
        <v>952</v>
      </c>
      <c r="I152" s="46" t="s">
        <v>952</v>
      </c>
      <c r="J152" s="47"/>
      <c r="K152" s="51"/>
      <c r="L152" s="48"/>
      <c r="M152" s="48"/>
      <c r="N152" s="51"/>
      <c r="O152" s="51"/>
      <c r="P152" s="48"/>
      <c r="Q152" s="46"/>
    </row>
    <row r="153" spans="1:17" x14ac:dyDescent="0.25">
      <c r="A153" s="43">
        <f>B153</f>
        <v>0</v>
      </c>
      <c r="B153" s="51"/>
      <c r="C153" s="51"/>
      <c r="D153" s="51"/>
      <c r="E153" s="51"/>
      <c r="F153" s="52"/>
      <c r="G153" s="46" t="str">
        <f>IFERROR(VLOOKUP(A153,'[1]Kbelska 10'!$A:$K,2,FALSE),"")</f>
        <v/>
      </c>
      <c r="H153" s="46" t="s">
        <v>952</v>
      </c>
      <c r="I153" s="46" t="s">
        <v>952</v>
      </c>
      <c r="J153" s="47"/>
      <c r="K153" s="51"/>
      <c r="L153" s="48"/>
      <c r="M153" s="48"/>
      <c r="N153" s="51"/>
      <c r="O153" s="51"/>
      <c r="P153" s="48"/>
      <c r="Q153" s="46"/>
    </row>
    <row r="154" spans="1:17" x14ac:dyDescent="0.25">
      <c r="A154" s="43">
        <f>B154</f>
        <v>0</v>
      </c>
      <c r="B154" s="51"/>
      <c r="C154" s="51"/>
      <c r="D154" s="51"/>
      <c r="E154" s="51"/>
      <c r="F154" s="52"/>
      <c r="G154" s="46" t="str">
        <f>IFERROR(VLOOKUP(A154,'[1]Kbelska 10'!$A:$K,2,FALSE),"")</f>
        <v/>
      </c>
      <c r="H154" s="46" t="s">
        <v>952</v>
      </c>
      <c r="I154" s="46" t="s">
        <v>952</v>
      </c>
      <c r="J154" s="47"/>
      <c r="K154" s="51"/>
      <c r="L154" s="48"/>
      <c r="M154" s="48"/>
      <c r="N154" s="51"/>
      <c r="O154" s="51"/>
      <c r="P154" s="48"/>
      <c r="Q154" s="46"/>
    </row>
    <row r="155" spans="1:17" x14ac:dyDescent="0.25">
      <c r="A155" s="43">
        <f>B155</f>
        <v>0</v>
      </c>
      <c r="B155" s="51"/>
      <c r="C155" s="51"/>
      <c r="D155" s="51"/>
      <c r="E155" s="51"/>
      <c r="F155" s="52"/>
      <c r="G155" s="46" t="str">
        <f>IFERROR(VLOOKUP(A155,'[1]Kbelska 10'!$A:$K,2,FALSE),"")</f>
        <v/>
      </c>
      <c r="H155" s="46" t="s">
        <v>952</v>
      </c>
      <c r="I155" s="46" t="s">
        <v>952</v>
      </c>
      <c r="J155" s="47"/>
      <c r="K155" s="51"/>
      <c r="L155" s="48"/>
      <c r="M155" s="48"/>
      <c r="N155" s="51"/>
      <c r="O155" s="51"/>
      <c r="P155" s="48"/>
      <c r="Q155" s="46"/>
    </row>
    <row r="156" spans="1:17" x14ac:dyDescent="0.25">
      <c r="A156" s="43">
        <f>B156</f>
        <v>0</v>
      </c>
      <c r="B156" s="51"/>
      <c r="C156" s="51"/>
      <c r="D156" s="51"/>
      <c r="E156" s="51"/>
      <c r="F156" s="52"/>
      <c r="G156" s="46" t="str">
        <f>IFERROR(VLOOKUP(A156,'[1]Kbelska 10'!$A:$K,2,FALSE),"")</f>
        <v/>
      </c>
      <c r="H156" s="46" t="s">
        <v>952</v>
      </c>
      <c r="I156" s="46" t="s">
        <v>952</v>
      </c>
      <c r="J156" s="47"/>
      <c r="K156" s="51"/>
      <c r="L156" s="48"/>
      <c r="M156" s="48"/>
      <c r="N156" s="51"/>
      <c r="O156" s="51"/>
      <c r="P156" s="48"/>
      <c r="Q156" s="46"/>
    </row>
    <row r="157" spans="1:17" x14ac:dyDescent="0.25">
      <c r="A157" s="43">
        <f>B157</f>
        <v>0</v>
      </c>
      <c r="B157" s="51"/>
      <c r="C157" s="51"/>
      <c r="D157" s="51"/>
      <c r="E157" s="51"/>
      <c r="F157" s="52"/>
      <c r="G157" s="46" t="str">
        <f>IFERROR(VLOOKUP(A157,'[1]Kbelska 10'!$A:$K,2,FALSE),"")</f>
        <v/>
      </c>
      <c r="H157" s="46" t="s">
        <v>952</v>
      </c>
      <c r="I157" s="46" t="s">
        <v>952</v>
      </c>
      <c r="J157" s="47"/>
      <c r="K157" s="51"/>
      <c r="L157" s="48"/>
      <c r="M157" s="48"/>
      <c r="N157" s="51"/>
      <c r="O157" s="51"/>
      <c r="P157" s="48"/>
      <c r="Q157" s="46"/>
    </row>
    <row r="158" spans="1:17" x14ac:dyDescent="0.25">
      <c r="A158" s="43">
        <f>B158</f>
        <v>0</v>
      </c>
      <c r="B158" s="51"/>
      <c r="C158" s="51"/>
      <c r="D158" s="51"/>
      <c r="E158" s="51"/>
      <c r="F158" s="52"/>
      <c r="G158" s="46" t="str">
        <f>IFERROR(VLOOKUP(A158,'[1]Kbelska 10'!$A:$K,2,FALSE),"")</f>
        <v/>
      </c>
      <c r="H158" s="46" t="s">
        <v>952</v>
      </c>
      <c r="I158" s="46" t="s">
        <v>952</v>
      </c>
      <c r="J158" s="47"/>
      <c r="K158" s="51"/>
      <c r="L158" s="48"/>
      <c r="M158" s="48"/>
      <c r="N158" s="51"/>
      <c r="O158" s="51"/>
      <c r="P158" s="48"/>
      <c r="Q158" s="46"/>
    </row>
    <row r="159" spans="1:17" x14ac:dyDescent="0.25">
      <c r="A159" s="43">
        <f>B159</f>
        <v>0</v>
      </c>
      <c r="B159" s="51"/>
      <c r="C159" s="51"/>
      <c r="D159" s="51"/>
      <c r="E159" s="51"/>
      <c r="F159" s="52"/>
      <c r="G159" s="46" t="str">
        <f>IFERROR(VLOOKUP(A159,'[1]Kbelska 10'!$A:$K,2,FALSE),"")</f>
        <v/>
      </c>
      <c r="H159" s="46" t="s">
        <v>952</v>
      </c>
      <c r="I159" s="46" t="s">
        <v>952</v>
      </c>
      <c r="J159" s="47"/>
      <c r="K159" s="51"/>
      <c r="L159" s="48"/>
      <c r="M159" s="48"/>
      <c r="N159" s="51"/>
      <c r="O159" s="51"/>
      <c r="P159" s="48"/>
      <c r="Q159" s="46"/>
    </row>
    <row r="160" spans="1:17" x14ac:dyDescent="0.25">
      <c r="A160" s="43">
        <f>B160</f>
        <v>0</v>
      </c>
      <c r="B160" s="51"/>
      <c r="C160" s="51"/>
      <c r="D160" s="51"/>
      <c r="E160" s="51"/>
      <c r="F160" s="52"/>
      <c r="G160" s="46" t="str">
        <f>IFERROR(VLOOKUP(A160,'[1]Kbelska 10'!$A:$K,2,FALSE),"")</f>
        <v/>
      </c>
      <c r="H160" s="46" t="s">
        <v>952</v>
      </c>
      <c r="I160" s="46" t="s">
        <v>952</v>
      </c>
      <c r="J160" s="47"/>
      <c r="K160" s="51"/>
      <c r="L160" s="48"/>
      <c r="M160" s="48"/>
      <c r="N160" s="51"/>
      <c r="O160" s="51"/>
      <c r="P160" s="48"/>
      <c r="Q160" s="46"/>
    </row>
    <row r="161" spans="1:17" x14ac:dyDescent="0.25">
      <c r="A161" s="43">
        <f>B161</f>
        <v>0</v>
      </c>
      <c r="B161" s="51"/>
      <c r="C161" s="51"/>
      <c r="D161" s="51"/>
      <c r="E161" s="51"/>
      <c r="F161" s="52"/>
      <c r="G161" s="46" t="str">
        <f>IFERROR(VLOOKUP(A161,'[1]Kbelska 10'!$A:$K,2,FALSE),"")</f>
        <v/>
      </c>
      <c r="H161" s="46" t="s">
        <v>952</v>
      </c>
      <c r="I161" s="46" t="s">
        <v>952</v>
      </c>
      <c r="J161" s="47"/>
      <c r="K161" s="51"/>
      <c r="L161" s="48"/>
      <c r="M161" s="48"/>
      <c r="N161" s="51"/>
      <c r="O161" s="51"/>
      <c r="P161" s="48"/>
      <c r="Q161" s="46"/>
    </row>
    <row r="162" spans="1:17" x14ac:dyDescent="0.25">
      <c r="A162" s="43">
        <f>B162</f>
        <v>0</v>
      </c>
      <c r="B162" s="51"/>
      <c r="C162" s="51"/>
      <c r="D162" s="51"/>
      <c r="E162" s="51"/>
      <c r="F162" s="52"/>
      <c r="G162" s="46" t="str">
        <f>IFERROR(VLOOKUP(A162,'[1]Kbelska 10'!$A:$K,2,FALSE),"")</f>
        <v/>
      </c>
      <c r="H162" s="46" t="s">
        <v>952</v>
      </c>
      <c r="I162" s="46" t="s">
        <v>952</v>
      </c>
      <c r="J162" s="47"/>
      <c r="K162" s="51"/>
      <c r="L162" s="48"/>
      <c r="M162" s="48"/>
      <c r="N162" s="51"/>
      <c r="O162" s="51"/>
      <c r="P162" s="48"/>
      <c r="Q162" s="46"/>
    </row>
    <row r="163" spans="1:17" x14ac:dyDescent="0.25">
      <c r="A163" s="43">
        <f>B163</f>
        <v>0</v>
      </c>
      <c r="B163" s="51"/>
      <c r="C163" s="51"/>
      <c r="D163" s="51"/>
      <c r="E163" s="51"/>
      <c r="F163" s="52"/>
      <c r="G163" s="46" t="str">
        <f>IFERROR(VLOOKUP(A163,'[1]Kbelska 10'!$A:$K,2,FALSE),"")</f>
        <v/>
      </c>
      <c r="H163" s="46" t="s">
        <v>952</v>
      </c>
      <c r="I163" s="46" t="s">
        <v>952</v>
      </c>
      <c r="J163" s="47"/>
      <c r="K163" s="51"/>
      <c r="L163" s="48"/>
      <c r="M163" s="48"/>
      <c r="N163" s="51"/>
      <c r="O163" s="51"/>
      <c r="P163" s="48"/>
      <c r="Q163" s="46"/>
    </row>
    <row r="164" spans="1:17" x14ac:dyDescent="0.25">
      <c r="A164" s="43">
        <f>B164</f>
        <v>0</v>
      </c>
      <c r="B164" s="51"/>
      <c r="C164" s="51"/>
      <c r="D164" s="51"/>
      <c r="E164" s="51"/>
      <c r="F164" s="52"/>
      <c r="G164" s="46" t="str">
        <f>IFERROR(VLOOKUP(A164,'[1]Kbelska 10'!$A:$K,2,FALSE),"")</f>
        <v/>
      </c>
      <c r="H164" s="46" t="s">
        <v>952</v>
      </c>
      <c r="I164" s="46" t="s">
        <v>952</v>
      </c>
      <c r="J164" s="47"/>
      <c r="K164" s="51"/>
      <c r="L164" s="48"/>
      <c r="M164" s="48"/>
      <c r="N164" s="51"/>
      <c r="O164" s="51"/>
      <c r="P164" s="48"/>
      <c r="Q164" s="46"/>
    </row>
    <row r="165" spans="1:17" x14ac:dyDescent="0.25">
      <c r="A165" s="43">
        <f>B165</f>
        <v>0</v>
      </c>
      <c r="B165" s="51"/>
      <c r="C165" s="51"/>
      <c r="D165" s="51"/>
      <c r="E165" s="51"/>
      <c r="F165" s="52"/>
      <c r="G165" s="46" t="str">
        <f>IFERROR(VLOOKUP(A165,'[1]Kbelska 10'!$A:$K,2,FALSE),"")</f>
        <v/>
      </c>
      <c r="H165" s="46" t="s">
        <v>952</v>
      </c>
      <c r="I165" s="46" t="s">
        <v>952</v>
      </c>
      <c r="J165" s="47"/>
      <c r="K165" s="51"/>
      <c r="L165" s="48"/>
      <c r="M165" s="48"/>
      <c r="N165" s="51"/>
      <c r="O165" s="51"/>
      <c r="P165" s="48"/>
      <c r="Q165" s="46"/>
    </row>
    <row r="166" spans="1:17" x14ac:dyDescent="0.25">
      <c r="A166" s="43">
        <f>B166</f>
        <v>0</v>
      </c>
      <c r="B166" s="51"/>
      <c r="C166" s="51"/>
      <c r="D166" s="51"/>
      <c r="E166" s="51"/>
      <c r="F166" s="52"/>
      <c r="G166" s="46" t="str">
        <f>IFERROR(VLOOKUP(A166,'[1]Kbelska 10'!$A:$K,2,FALSE),"")</f>
        <v/>
      </c>
      <c r="H166" s="46" t="s">
        <v>952</v>
      </c>
      <c r="I166" s="46" t="s">
        <v>952</v>
      </c>
      <c r="J166" s="47"/>
      <c r="K166" s="51"/>
      <c r="L166" s="48"/>
      <c r="M166" s="48"/>
      <c r="N166" s="51"/>
      <c r="O166" s="51"/>
      <c r="P166" s="48"/>
      <c r="Q166" s="46"/>
    </row>
    <row r="167" spans="1:17" x14ac:dyDescent="0.25">
      <c r="A167" s="43">
        <f>B167</f>
        <v>0</v>
      </c>
      <c r="B167" s="51"/>
      <c r="C167" s="51"/>
      <c r="D167" s="51"/>
      <c r="E167" s="51"/>
      <c r="F167" s="52"/>
      <c r="G167" s="46" t="str">
        <f>IFERROR(VLOOKUP(A167,'[1]Kbelska 10'!$A:$K,2,FALSE),"")</f>
        <v/>
      </c>
      <c r="H167" s="46" t="s">
        <v>952</v>
      </c>
      <c r="I167" s="46" t="s">
        <v>952</v>
      </c>
      <c r="J167" s="47"/>
      <c r="K167" s="51"/>
      <c r="L167" s="48"/>
      <c r="M167" s="48"/>
      <c r="N167" s="51"/>
      <c r="O167" s="51"/>
      <c r="P167" s="48"/>
      <c r="Q167" s="46"/>
    </row>
    <row r="168" spans="1:17" x14ac:dyDescent="0.25">
      <c r="A168" s="43">
        <f>B168</f>
        <v>0</v>
      </c>
      <c r="B168" s="51"/>
      <c r="C168" s="51"/>
      <c r="D168" s="51"/>
      <c r="E168" s="51"/>
      <c r="F168" s="52"/>
      <c r="G168" s="46" t="str">
        <f>IFERROR(VLOOKUP(A168,'[1]Kbelska 10'!$A:$K,2,FALSE),"")</f>
        <v/>
      </c>
      <c r="H168" s="46" t="s">
        <v>952</v>
      </c>
      <c r="I168" s="46" t="s">
        <v>952</v>
      </c>
      <c r="J168" s="47"/>
      <c r="K168" s="51"/>
      <c r="L168" s="48"/>
      <c r="M168" s="48"/>
      <c r="N168" s="51"/>
      <c r="O168" s="51"/>
      <c r="P168" s="48"/>
      <c r="Q168" s="46"/>
    </row>
    <row r="169" spans="1:17" x14ac:dyDescent="0.25">
      <c r="A169" s="43">
        <f>B169</f>
        <v>0</v>
      </c>
      <c r="B169" s="51"/>
      <c r="C169" s="51"/>
      <c r="D169" s="51"/>
      <c r="E169" s="51"/>
      <c r="F169" s="52"/>
      <c r="G169" s="46" t="str">
        <f>IFERROR(VLOOKUP(A169,'[1]Kbelska 10'!$A:$K,2,FALSE),"")</f>
        <v/>
      </c>
      <c r="H169" s="46" t="s">
        <v>952</v>
      </c>
      <c r="I169" s="46" t="s">
        <v>952</v>
      </c>
      <c r="J169" s="47"/>
      <c r="K169" s="51"/>
      <c r="L169" s="48"/>
      <c r="M169" s="48"/>
      <c r="N169" s="51"/>
      <c r="O169" s="51"/>
      <c r="P169" s="48"/>
      <c r="Q169" s="46"/>
    </row>
    <row r="170" spans="1:17" x14ac:dyDescent="0.25">
      <c r="A170" s="43">
        <f>B170</f>
        <v>0</v>
      </c>
      <c r="B170" s="51"/>
      <c r="C170" s="51"/>
      <c r="D170" s="51"/>
      <c r="E170" s="51"/>
      <c r="F170" s="52"/>
      <c r="G170" s="46" t="str">
        <f>IFERROR(VLOOKUP(A170,'[1]Kbelska 10'!$A:$K,2,FALSE),"")</f>
        <v/>
      </c>
      <c r="H170" s="46" t="s">
        <v>952</v>
      </c>
      <c r="I170" s="46" t="s">
        <v>952</v>
      </c>
      <c r="J170" s="47"/>
      <c r="K170" s="51"/>
      <c r="L170" s="48"/>
      <c r="M170" s="48"/>
      <c r="N170" s="51"/>
      <c r="O170" s="51"/>
      <c r="P170" s="48"/>
      <c r="Q170" s="46"/>
    </row>
    <row r="171" spans="1:17" x14ac:dyDescent="0.25">
      <c r="A171" s="43">
        <f>B171</f>
        <v>0</v>
      </c>
      <c r="B171" s="51"/>
      <c r="C171" s="51"/>
      <c r="D171" s="51"/>
      <c r="E171" s="51"/>
      <c r="F171" s="52"/>
      <c r="G171" s="46" t="str">
        <f>IFERROR(VLOOKUP(A171,'[1]Kbelska 10'!$A:$K,2,FALSE),"")</f>
        <v/>
      </c>
      <c r="H171" s="46" t="s">
        <v>952</v>
      </c>
      <c r="I171" s="46" t="s">
        <v>952</v>
      </c>
      <c r="J171" s="47"/>
      <c r="K171" s="51"/>
      <c r="L171" s="48"/>
      <c r="M171" s="48"/>
      <c r="N171" s="51"/>
      <c r="O171" s="51"/>
      <c r="P171" s="48"/>
      <c r="Q171" s="46"/>
    </row>
    <row r="172" spans="1:17" x14ac:dyDescent="0.25">
      <c r="A172" s="43">
        <f>B172</f>
        <v>0</v>
      </c>
      <c r="B172" s="51"/>
      <c r="C172" s="51"/>
      <c r="D172" s="51"/>
      <c r="E172" s="51"/>
      <c r="F172" s="52"/>
      <c r="G172" s="46" t="str">
        <f>IFERROR(VLOOKUP(A172,'[1]Kbelska 10'!$A:$K,2,FALSE),"")</f>
        <v/>
      </c>
      <c r="H172" s="46" t="s">
        <v>952</v>
      </c>
      <c r="I172" s="46" t="s">
        <v>952</v>
      </c>
      <c r="J172" s="47"/>
      <c r="K172" s="51"/>
      <c r="L172" s="48"/>
      <c r="M172" s="48"/>
      <c r="N172" s="51"/>
      <c r="O172" s="51"/>
      <c r="P172" s="48"/>
      <c r="Q172" s="46"/>
    </row>
    <row r="173" spans="1:17" x14ac:dyDescent="0.25">
      <c r="A173" s="43">
        <f>B173</f>
        <v>0</v>
      </c>
      <c r="B173" s="51"/>
      <c r="C173" s="51"/>
      <c r="D173" s="51"/>
      <c r="E173" s="51"/>
      <c r="F173" s="52"/>
      <c r="G173" s="46" t="str">
        <f>IFERROR(VLOOKUP(A173,'[1]Kbelska 10'!$A:$K,2,FALSE),"")</f>
        <v/>
      </c>
      <c r="H173" s="46" t="s">
        <v>952</v>
      </c>
      <c r="I173" s="46" t="s">
        <v>952</v>
      </c>
      <c r="J173" s="47"/>
      <c r="K173" s="51"/>
      <c r="L173" s="48"/>
      <c r="M173" s="48"/>
      <c r="N173" s="51"/>
      <c r="O173" s="51"/>
      <c r="P173" s="48"/>
      <c r="Q173" s="46"/>
    </row>
    <row r="174" spans="1:17" x14ac:dyDescent="0.25">
      <c r="A174" s="43">
        <f>B174</f>
        <v>0</v>
      </c>
      <c r="B174" s="51"/>
      <c r="C174" s="51"/>
      <c r="D174" s="51"/>
      <c r="E174" s="51"/>
      <c r="F174" s="52"/>
      <c r="G174" s="46" t="str">
        <f>IFERROR(VLOOKUP(A174,'[1]Kbelska 10'!$A:$K,2,FALSE),"")</f>
        <v/>
      </c>
      <c r="H174" s="46" t="s">
        <v>952</v>
      </c>
      <c r="I174" s="46" t="s">
        <v>952</v>
      </c>
      <c r="J174" s="47"/>
      <c r="K174" s="51"/>
      <c r="L174" s="48"/>
      <c r="M174" s="48"/>
      <c r="N174" s="51"/>
      <c r="O174" s="51"/>
      <c r="P174" s="48"/>
      <c r="Q174" s="46"/>
    </row>
    <row r="175" spans="1:17" x14ac:dyDescent="0.25">
      <c r="A175" s="43">
        <f>B175</f>
        <v>0</v>
      </c>
      <c r="B175" s="51"/>
      <c r="C175" s="51"/>
      <c r="D175" s="51"/>
      <c r="E175" s="51"/>
      <c r="F175" s="52"/>
      <c r="G175" s="46" t="str">
        <f>IFERROR(VLOOKUP(A175,'[1]Kbelska 10'!$A:$K,2,FALSE),"")</f>
        <v/>
      </c>
      <c r="H175" s="46" t="s">
        <v>952</v>
      </c>
      <c r="I175" s="46" t="s">
        <v>952</v>
      </c>
      <c r="J175" s="47"/>
      <c r="K175" s="51"/>
      <c r="L175" s="48"/>
      <c r="M175" s="48"/>
      <c r="N175" s="51"/>
      <c r="O175" s="51"/>
      <c r="P175" s="48"/>
      <c r="Q175" s="46"/>
    </row>
    <row r="176" spans="1:17" x14ac:dyDescent="0.25">
      <c r="A176" s="43">
        <f>B176</f>
        <v>0</v>
      </c>
      <c r="B176" s="51"/>
      <c r="C176" s="51"/>
      <c r="D176" s="51"/>
      <c r="E176" s="51"/>
      <c r="F176" s="52"/>
      <c r="G176" s="46" t="str">
        <f>IFERROR(VLOOKUP(A176,'[1]Kbelska 10'!$A:$K,2,FALSE),"")</f>
        <v/>
      </c>
      <c r="H176" s="46" t="s">
        <v>952</v>
      </c>
      <c r="I176" s="46" t="s">
        <v>952</v>
      </c>
      <c r="J176" s="47"/>
      <c r="K176" s="51"/>
      <c r="L176" s="48"/>
      <c r="M176" s="48"/>
      <c r="N176" s="51"/>
      <c r="O176" s="51"/>
      <c r="P176" s="48"/>
      <c r="Q176" s="46"/>
    </row>
    <row r="177" spans="1:17" x14ac:dyDescent="0.25">
      <c r="A177" s="43">
        <f>B177</f>
        <v>0</v>
      </c>
      <c r="B177" s="51"/>
      <c r="C177" s="51"/>
      <c r="D177" s="51"/>
      <c r="E177" s="51"/>
      <c r="F177" s="52"/>
      <c r="G177" s="46" t="str">
        <f>IFERROR(VLOOKUP(A177,'[1]Kbelska 10'!$A:$K,2,FALSE),"")</f>
        <v/>
      </c>
      <c r="H177" s="46" t="s">
        <v>952</v>
      </c>
      <c r="I177" s="46" t="s">
        <v>952</v>
      </c>
      <c r="J177" s="47"/>
      <c r="K177" s="51"/>
      <c r="L177" s="48"/>
      <c r="M177" s="48"/>
      <c r="N177" s="51"/>
      <c r="O177" s="51"/>
      <c r="P177" s="48"/>
      <c r="Q177" s="46"/>
    </row>
    <row r="178" spans="1:17" x14ac:dyDescent="0.25">
      <c r="A178" s="43">
        <f>B178</f>
        <v>0</v>
      </c>
      <c r="B178" s="51"/>
      <c r="C178" s="51"/>
      <c r="D178" s="51"/>
      <c r="E178" s="51"/>
      <c r="F178" s="52"/>
      <c r="G178" s="46" t="str">
        <f>IFERROR(VLOOKUP(A178,'[1]Kbelska 10'!$A:$K,2,FALSE),"")</f>
        <v/>
      </c>
      <c r="H178" s="46" t="s">
        <v>952</v>
      </c>
      <c r="I178" s="46" t="s">
        <v>952</v>
      </c>
      <c r="J178" s="47"/>
      <c r="K178" s="51"/>
      <c r="L178" s="48"/>
      <c r="M178" s="48"/>
      <c r="N178" s="51"/>
      <c r="O178" s="51"/>
      <c r="P178" s="48"/>
      <c r="Q178" s="46"/>
    </row>
    <row r="179" spans="1:17" x14ac:dyDescent="0.25">
      <c r="A179" s="43">
        <f>B179</f>
        <v>0</v>
      </c>
      <c r="B179" s="51"/>
      <c r="C179" s="51"/>
      <c r="D179" s="51"/>
      <c r="E179" s="51"/>
      <c r="F179" s="52"/>
      <c r="G179" s="46" t="str">
        <f>IFERROR(VLOOKUP(A179,'[1]Kbelska 10'!$A:$K,2,FALSE),"")</f>
        <v/>
      </c>
      <c r="H179" s="46" t="s">
        <v>952</v>
      </c>
      <c r="I179" s="46" t="s">
        <v>952</v>
      </c>
      <c r="J179" s="47"/>
      <c r="K179" s="51"/>
      <c r="L179" s="48"/>
      <c r="M179" s="48"/>
      <c r="N179" s="51"/>
      <c r="O179" s="51"/>
      <c r="P179" s="48"/>
      <c r="Q179" s="46"/>
    </row>
    <row r="180" spans="1:17" x14ac:dyDescent="0.25">
      <c r="A180" s="43">
        <f>B180</f>
        <v>0</v>
      </c>
      <c r="B180" s="51"/>
      <c r="C180" s="51"/>
      <c r="D180" s="51"/>
      <c r="E180" s="51"/>
      <c r="F180" s="52"/>
      <c r="G180" s="46" t="str">
        <f>IFERROR(VLOOKUP(A180,'[1]Kbelska 10'!$A:$K,2,FALSE),"")</f>
        <v/>
      </c>
      <c r="H180" s="46" t="s">
        <v>952</v>
      </c>
      <c r="I180" s="46" t="s">
        <v>952</v>
      </c>
      <c r="J180" s="47"/>
      <c r="K180" s="51"/>
      <c r="L180" s="48"/>
      <c r="M180" s="48"/>
      <c r="N180" s="51"/>
      <c r="O180" s="51"/>
      <c r="P180" s="48"/>
      <c r="Q180" s="46"/>
    </row>
    <row r="181" spans="1:17" x14ac:dyDescent="0.25">
      <c r="A181" s="43">
        <f>B181</f>
        <v>0</v>
      </c>
      <c r="B181" s="51"/>
      <c r="C181" s="51"/>
      <c r="D181" s="51"/>
      <c r="E181" s="51"/>
      <c r="F181" s="52"/>
      <c r="G181" s="46" t="str">
        <f>IFERROR(VLOOKUP(A181,'[1]Kbelska 10'!$A:$K,2,FALSE),"")</f>
        <v/>
      </c>
      <c r="H181" s="46" t="s">
        <v>952</v>
      </c>
      <c r="I181" s="46" t="s">
        <v>952</v>
      </c>
      <c r="J181" s="47"/>
      <c r="K181" s="51"/>
      <c r="L181" s="48"/>
      <c r="M181" s="48"/>
      <c r="N181" s="51"/>
      <c r="O181" s="51"/>
      <c r="P181" s="48"/>
      <c r="Q181" s="46"/>
    </row>
    <row r="182" spans="1:17" x14ac:dyDescent="0.25">
      <c r="A182" s="43">
        <f>B182</f>
        <v>0</v>
      </c>
      <c r="B182" s="51"/>
      <c r="C182" s="51"/>
      <c r="D182" s="51"/>
      <c r="E182" s="51"/>
      <c r="F182" s="52"/>
      <c r="G182" s="46" t="str">
        <f>IFERROR(VLOOKUP(A182,'[1]Kbelska 10'!$A:$K,2,FALSE),"")</f>
        <v/>
      </c>
      <c r="H182" s="46" t="s">
        <v>952</v>
      </c>
      <c r="I182" s="46" t="s">
        <v>952</v>
      </c>
      <c r="J182" s="47"/>
      <c r="K182" s="51"/>
      <c r="L182" s="48"/>
      <c r="M182" s="48"/>
      <c r="N182" s="51"/>
      <c r="O182" s="51"/>
      <c r="P182" s="48"/>
      <c r="Q182" s="46"/>
    </row>
    <row r="183" spans="1:17" x14ac:dyDescent="0.25">
      <c r="A183" s="43">
        <f>B183</f>
        <v>0</v>
      </c>
      <c r="B183" s="51"/>
      <c r="C183" s="51"/>
      <c r="D183" s="51"/>
      <c r="E183" s="51"/>
      <c r="F183" s="52"/>
      <c r="G183" s="46" t="str">
        <f>IFERROR(VLOOKUP(A183,'[1]Kbelska 10'!$A:$K,2,FALSE),"")</f>
        <v/>
      </c>
      <c r="H183" s="46" t="s">
        <v>952</v>
      </c>
      <c r="I183" s="46" t="s">
        <v>952</v>
      </c>
      <c r="J183" s="47"/>
      <c r="K183" s="51"/>
      <c r="L183" s="48"/>
      <c r="M183" s="48"/>
      <c r="N183" s="51"/>
      <c r="O183" s="51"/>
      <c r="P183" s="48"/>
      <c r="Q183" s="46"/>
    </row>
    <row r="184" spans="1:17" x14ac:dyDescent="0.25">
      <c r="A184" s="43">
        <f>B184</f>
        <v>0</v>
      </c>
      <c r="B184" s="51"/>
      <c r="C184" s="51"/>
      <c r="D184" s="51"/>
      <c r="E184" s="51"/>
      <c r="F184" s="52"/>
      <c r="G184" s="46" t="str">
        <f>IFERROR(VLOOKUP(A184,'[1]Kbelska 10'!$A:$K,2,FALSE),"")</f>
        <v/>
      </c>
      <c r="H184" s="46" t="s">
        <v>952</v>
      </c>
      <c r="I184" s="46" t="s">
        <v>952</v>
      </c>
      <c r="J184" s="47"/>
      <c r="K184" s="51"/>
      <c r="L184" s="48"/>
      <c r="M184" s="48"/>
      <c r="N184" s="51"/>
      <c r="O184" s="51"/>
      <c r="P184" s="48"/>
      <c r="Q184" s="46"/>
    </row>
    <row r="185" spans="1:17" x14ac:dyDescent="0.25">
      <c r="A185" s="43">
        <f>B185</f>
        <v>0</v>
      </c>
      <c r="B185" s="51"/>
      <c r="C185" s="51"/>
      <c r="D185" s="51"/>
      <c r="E185" s="51"/>
      <c r="F185" s="52"/>
      <c r="G185" s="46" t="str">
        <f>IFERROR(VLOOKUP(A185,'[1]Kbelska 10'!$A:$K,2,FALSE),"")</f>
        <v/>
      </c>
      <c r="H185" s="46" t="s">
        <v>952</v>
      </c>
      <c r="I185" s="46" t="s">
        <v>952</v>
      </c>
      <c r="J185" s="47"/>
      <c r="K185" s="51"/>
      <c r="L185" s="48"/>
      <c r="M185" s="48"/>
      <c r="N185" s="51"/>
      <c r="O185" s="51"/>
      <c r="P185" s="48"/>
      <c r="Q185" s="46"/>
    </row>
    <row r="186" spans="1:17" x14ac:dyDescent="0.25">
      <c r="A186" s="43">
        <f>B186</f>
        <v>0</v>
      </c>
      <c r="B186" s="51"/>
      <c r="C186" s="51"/>
      <c r="D186" s="51"/>
      <c r="E186" s="51"/>
      <c r="F186" s="52"/>
      <c r="G186" s="46" t="str">
        <f>IFERROR(VLOOKUP(A186,'[1]Kbelska 10'!$A:$K,2,FALSE),"")</f>
        <v/>
      </c>
      <c r="H186" s="46" t="s">
        <v>952</v>
      </c>
      <c r="I186" s="46" t="s">
        <v>952</v>
      </c>
      <c r="J186" s="47"/>
      <c r="K186" s="51"/>
      <c r="L186" s="48"/>
      <c r="M186" s="48"/>
      <c r="N186" s="51"/>
      <c r="O186" s="51"/>
      <c r="P186" s="48"/>
      <c r="Q186" s="46"/>
    </row>
    <row r="187" spans="1:17" x14ac:dyDescent="0.25">
      <c r="A187" s="43">
        <f>B187</f>
        <v>0</v>
      </c>
      <c r="B187" s="51"/>
      <c r="C187" s="51"/>
      <c r="D187" s="51"/>
      <c r="E187" s="51"/>
      <c r="F187" s="52"/>
      <c r="G187" s="46" t="str">
        <f>IFERROR(VLOOKUP(A187,'[1]Kbelska 10'!$A:$K,2,FALSE),"")</f>
        <v/>
      </c>
      <c r="H187" s="46" t="s">
        <v>952</v>
      </c>
      <c r="I187" s="46" t="s">
        <v>952</v>
      </c>
      <c r="J187" s="47"/>
      <c r="K187" s="51"/>
      <c r="L187" s="48"/>
      <c r="M187" s="48"/>
      <c r="N187" s="51"/>
      <c r="O187" s="51"/>
      <c r="P187" s="48"/>
      <c r="Q187" s="46"/>
    </row>
    <row r="188" spans="1:17" x14ac:dyDescent="0.25">
      <c r="A188" s="43">
        <f>B188</f>
        <v>0</v>
      </c>
      <c r="B188" s="51"/>
      <c r="C188" s="51"/>
      <c r="D188" s="51"/>
      <c r="E188" s="51"/>
      <c r="F188" s="52"/>
      <c r="G188" s="46" t="str">
        <f>IFERROR(VLOOKUP(A188,'[1]Kbelska 10'!$A:$K,2,FALSE),"")</f>
        <v/>
      </c>
      <c r="H188" s="46" t="s">
        <v>952</v>
      </c>
      <c r="I188" s="46" t="s">
        <v>952</v>
      </c>
      <c r="J188" s="47"/>
      <c r="K188" s="51"/>
      <c r="L188" s="48"/>
      <c r="M188" s="48"/>
      <c r="N188" s="51"/>
      <c r="O188" s="51"/>
      <c r="P188" s="48"/>
      <c r="Q188" s="46"/>
    </row>
    <row r="189" spans="1:17" x14ac:dyDescent="0.25">
      <c r="A189" s="43">
        <f>B189</f>
        <v>0</v>
      </c>
      <c r="B189" s="51"/>
      <c r="C189" s="51"/>
      <c r="D189" s="51"/>
      <c r="E189" s="51"/>
      <c r="F189" s="52"/>
      <c r="G189" s="46" t="str">
        <f>IFERROR(VLOOKUP(A189,'[1]Kbelska 10'!$A:$K,2,FALSE),"")</f>
        <v/>
      </c>
      <c r="H189" s="46" t="s">
        <v>952</v>
      </c>
      <c r="I189" s="46" t="s">
        <v>952</v>
      </c>
      <c r="J189" s="47"/>
      <c r="K189" s="51"/>
      <c r="L189" s="48"/>
      <c r="M189" s="48"/>
      <c r="N189" s="51"/>
      <c r="O189" s="51"/>
      <c r="P189" s="48"/>
      <c r="Q189" s="46"/>
    </row>
    <row r="190" spans="1:17" x14ac:dyDescent="0.25">
      <c r="A190" s="43">
        <f>B190</f>
        <v>0</v>
      </c>
      <c r="B190" s="51"/>
      <c r="C190" s="51"/>
      <c r="D190" s="51"/>
      <c r="E190" s="51"/>
      <c r="F190" s="52"/>
      <c r="G190" s="46" t="str">
        <f>IFERROR(VLOOKUP(A190,'[1]Kbelska 10'!$A:$K,2,FALSE),"")</f>
        <v/>
      </c>
      <c r="H190" s="46" t="s">
        <v>952</v>
      </c>
      <c r="I190" s="46" t="s">
        <v>952</v>
      </c>
      <c r="J190" s="47"/>
      <c r="K190" s="51"/>
      <c r="L190" s="48"/>
      <c r="M190" s="48"/>
      <c r="N190" s="51"/>
      <c r="O190" s="51"/>
      <c r="P190" s="48"/>
      <c r="Q190" s="46"/>
    </row>
    <row r="191" spans="1:17" x14ac:dyDescent="0.25">
      <c r="A191" s="43">
        <f>B191</f>
        <v>0</v>
      </c>
      <c r="B191" s="51"/>
      <c r="C191" s="51"/>
      <c r="D191" s="51"/>
      <c r="E191" s="51"/>
      <c r="F191" s="52"/>
      <c r="G191" s="46" t="str">
        <f>IFERROR(VLOOKUP(A191,'[1]Kbelska 10'!$A:$K,2,FALSE),"")</f>
        <v/>
      </c>
      <c r="H191" s="46" t="s">
        <v>952</v>
      </c>
      <c r="I191" s="46" t="s">
        <v>952</v>
      </c>
      <c r="J191" s="47"/>
      <c r="K191" s="51"/>
      <c r="L191" s="48"/>
      <c r="M191" s="48"/>
      <c r="N191" s="51"/>
      <c r="O191" s="51"/>
      <c r="P191" s="48"/>
      <c r="Q191" s="46"/>
    </row>
    <row r="192" spans="1:17" x14ac:dyDescent="0.25">
      <c r="A192" s="43">
        <f>B192</f>
        <v>0</v>
      </c>
      <c r="B192" s="51"/>
      <c r="C192" s="51"/>
      <c r="D192" s="51"/>
      <c r="E192" s="51"/>
      <c r="F192" s="52"/>
      <c r="G192" s="46" t="str">
        <f>IFERROR(VLOOKUP(A192,'[1]Kbelska 10'!$A:$K,2,FALSE),"")</f>
        <v/>
      </c>
      <c r="H192" s="46" t="s">
        <v>952</v>
      </c>
      <c r="I192" s="46" t="s">
        <v>952</v>
      </c>
      <c r="J192" s="47"/>
      <c r="K192" s="51"/>
      <c r="L192" s="48"/>
      <c r="M192" s="48"/>
      <c r="N192" s="51"/>
      <c r="O192" s="51"/>
      <c r="P192" s="48"/>
      <c r="Q192" s="46"/>
    </row>
    <row r="193" spans="1:17" x14ac:dyDescent="0.25">
      <c r="A193" s="43">
        <f>B193</f>
        <v>0</v>
      </c>
      <c r="B193" s="51"/>
      <c r="C193" s="51"/>
      <c r="D193" s="51"/>
      <c r="E193" s="51"/>
      <c r="F193" s="52"/>
      <c r="G193" s="46" t="str">
        <f>IFERROR(VLOOKUP(A193,'[1]Kbelska 10'!$A:$K,2,FALSE),"")</f>
        <v/>
      </c>
      <c r="H193" s="46" t="s">
        <v>952</v>
      </c>
      <c r="I193" s="46" t="s">
        <v>952</v>
      </c>
      <c r="J193" s="47"/>
      <c r="K193" s="51"/>
      <c r="L193" s="48"/>
      <c r="M193" s="48"/>
      <c r="N193" s="51"/>
      <c r="O193" s="51"/>
      <c r="P193" s="48"/>
      <c r="Q193" s="46"/>
    </row>
    <row r="194" spans="1:17" x14ac:dyDescent="0.25">
      <c r="A194" s="43">
        <f>B194</f>
        <v>0</v>
      </c>
      <c r="B194" s="51"/>
      <c r="C194" s="51"/>
      <c r="D194" s="51"/>
      <c r="E194" s="51"/>
      <c r="F194" s="52"/>
      <c r="G194" s="46" t="str">
        <f>IFERROR(VLOOKUP(A194,'[1]Kbelska 10'!$A:$K,2,FALSE),"")</f>
        <v/>
      </c>
      <c r="H194" s="46" t="s">
        <v>952</v>
      </c>
      <c r="I194" s="46" t="s">
        <v>952</v>
      </c>
      <c r="J194" s="47"/>
      <c r="K194" s="51"/>
      <c r="L194" s="48"/>
      <c r="M194" s="48"/>
      <c r="N194" s="51"/>
      <c r="O194" s="51"/>
      <c r="P194" s="48"/>
      <c r="Q194" s="46"/>
    </row>
    <row r="195" spans="1:17" x14ac:dyDescent="0.25">
      <c r="A195" s="43">
        <f>B195</f>
        <v>0</v>
      </c>
      <c r="B195" s="51"/>
      <c r="C195" s="51"/>
      <c r="D195" s="51"/>
      <c r="E195" s="51"/>
      <c r="F195" s="52"/>
      <c r="G195" s="46" t="str">
        <f>IFERROR(VLOOKUP(A195,'[1]Kbelska 10'!$A:$K,2,FALSE),"")</f>
        <v/>
      </c>
      <c r="H195" s="46" t="s">
        <v>952</v>
      </c>
      <c r="I195" s="46" t="s">
        <v>952</v>
      </c>
      <c r="J195" s="47"/>
      <c r="K195" s="51"/>
      <c r="L195" s="48"/>
      <c r="M195" s="48"/>
      <c r="N195" s="51"/>
      <c r="O195" s="51"/>
      <c r="P195" s="48"/>
      <c r="Q195" s="46"/>
    </row>
    <row r="196" spans="1:17" x14ac:dyDescent="0.25">
      <c r="A196" s="43">
        <f>B196</f>
        <v>0</v>
      </c>
      <c r="B196" s="51"/>
      <c r="C196" s="51"/>
      <c r="D196" s="51"/>
      <c r="E196" s="51"/>
      <c r="F196" s="52"/>
      <c r="G196" s="46" t="str">
        <f>IFERROR(VLOOKUP(A196,'[1]Kbelska 10'!$A:$K,2,FALSE),"")</f>
        <v/>
      </c>
      <c r="H196" s="46" t="s">
        <v>952</v>
      </c>
      <c r="I196" s="46" t="s">
        <v>952</v>
      </c>
      <c r="J196" s="47"/>
      <c r="K196" s="51"/>
      <c r="L196" s="48"/>
      <c r="M196" s="48"/>
      <c r="N196" s="51"/>
      <c r="O196" s="51"/>
      <c r="P196" s="48"/>
      <c r="Q196" s="46"/>
    </row>
    <row r="197" spans="1:17" x14ac:dyDescent="0.25">
      <c r="A197" s="43">
        <f>B197</f>
        <v>0</v>
      </c>
      <c r="B197" s="51"/>
      <c r="C197" s="51"/>
      <c r="D197" s="51"/>
      <c r="E197" s="51"/>
      <c r="F197" s="52"/>
      <c r="G197" s="46" t="str">
        <f>IFERROR(VLOOKUP(A197,'[1]Kbelska 10'!$A:$K,2,FALSE),"")</f>
        <v/>
      </c>
      <c r="H197" s="46" t="s">
        <v>952</v>
      </c>
      <c r="I197" s="46" t="s">
        <v>952</v>
      </c>
      <c r="J197" s="47"/>
      <c r="K197" s="51"/>
      <c r="L197" s="48"/>
      <c r="M197" s="48"/>
      <c r="N197" s="51"/>
      <c r="O197" s="51"/>
      <c r="P197" s="48"/>
      <c r="Q197" s="46"/>
    </row>
    <row r="198" spans="1:17" x14ac:dyDescent="0.25">
      <c r="A198" s="43">
        <f>B198</f>
        <v>0</v>
      </c>
      <c r="B198" s="51"/>
      <c r="C198" s="51"/>
      <c r="D198" s="51"/>
      <c r="E198" s="51"/>
      <c r="F198" s="52"/>
      <c r="G198" s="46" t="str">
        <f>IFERROR(VLOOKUP(A198,'[1]Kbelska 10'!$A:$K,2,FALSE),"")</f>
        <v/>
      </c>
      <c r="H198" s="46" t="s">
        <v>952</v>
      </c>
      <c r="I198" s="46" t="s">
        <v>952</v>
      </c>
      <c r="J198" s="47"/>
      <c r="K198" s="51"/>
      <c r="L198" s="48"/>
      <c r="M198" s="48"/>
      <c r="N198" s="51"/>
      <c r="O198" s="51"/>
      <c r="P198" s="48"/>
      <c r="Q198" s="46"/>
    </row>
    <row r="199" spans="1:17" x14ac:dyDescent="0.25">
      <c r="A199" s="43">
        <f>B199</f>
        <v>0</v>
      </c>
      <c r="B199" s="51"/>
      <c r="C199" s="51"/>
      <c r="D199" s="51"/>
      <c r="E199" s="51"/>
      <c r="F199" s="52"/>
      <c r="G199" s="46" t="str">
        <f>IFERROR(VLOOKUP(A199,'[1]Kbelska 10'!$A:$K,2,FALSE),"")</f>
        <v/>
      </c>
      <c r="H199" s="46" t="s">
        <v>952</v>
      </c>
      <c r="I199" s="46" t="s">
        <v>952</v>
      </c>
      <c r="J199" s="47"/>
      <c r="K199" s="51"/>
      <c r="L199" s="48"/>
      <c r="M199" s="48"/>
      <c r="N199" s="51"/>
      <c r="O199" s="51"/>
      <c r="P199" s="48"/>
      <c r="Q199" s="46"/>
    </row>
    <row r="200" spans="1:17" x14ac:dyDescent="0.25">
      <c r="A200" s="43">
        <f>B200</f>
        <v>0</v>
      </c>
      <c r="B200" s="51"/>
      <c r="C200" s="51"/>
      <c r="D200" s="51"/>
      <c r="E200" s="51"/>
      <c r="F200" s="52"/>
      <c r="G200" s="46" t="str">
        <f>IFERROR(VLOOKUP(A200,'[1]Kbelska 10'!$A:$K,2,FALSE),"")</f>
        <v/>
      </c>
      <c r="H200" s="46" t="s">
        <v>952</v>
      </c>
      <c r="I200" s="46" t="s">
        <v>952</v>
      </c>
      <c r="J200" s="47"/>
      <c r="K200" s="51"/>
      <c r="L200" s="48"/>
      <c r="M200" s="48"/>
      <c r="N200" s="51"/>
      <c r="O200" s="51"/>
      <c r="P200" s="48"/>
      <c r="Q200" s="46"/>
    </row>
    <row r="201" spans="1:17" x14ac:dyDescent="0.25">
      <c r="A201" s="43">
        <f>B201</f>
        <v>0</v>
      </c>
      <c r="B201" s="51"/>
      <c r="C201" s="51"/>
      <c r="D201" s="51"/>
      <c r="E201" s="51"/>
      <c r="F201" s="52"/>
      <c r="G201" s="46" t="str">
        <f>IFERROR(VLOOKUP(A201,'[1]Kbelska 10'!$A:$K,2,FALSE),"")</f>
        <v/>
      </c>
      <c r="H201" s="46" t="s">
        <v>952</v>
      </c>
      <c r="I201" s="46" t="s">
        <v>952</v>
      </c>
      <c r="J201" s="47"/>
      <c r="K201" s="51"/>
      <c r="L201" s="48"/>
      <c r="M201" s="48"/>
      <c r="N201" s="51"/>
      <c r="O201" s="51"/>
      <c r="P201" s="48"/>
      <c r="Q201" s="46"/>
    </row>
    <row r="202" spans="1:17" x14ac:dyDescent="0.25">
      <c r="A202" s="43">
        <f>B202</f>
        <v>0</v>
      </c>
      <c r="B202" s="51"/>
      <c r="C202" s="51"/>
      <c r="D202" s="51"/>
      <c r="E202" s="51"/>
      <c r="F202" s="52"/>
      <c r="G202" s="46" t="str">
        <f>IFERROR(VLOOKUP(A202,'[1]Kbelska 10'!$A:$K,2,FALSE),"")</f>
        <v/>
      </c>
      <c r="H202" s="46" t="s">
        <v>952</v>
      </c>
      <c r="I202" s="46" t="s">
        <v>952</v>
      </c>
      <c r="J202" s="47"/>
      <c r="K202" s="51"/>
      <c r="L202" s="48"/>
      <c r="M202" s="48"/>
      <c r="N202" s="51"/>
      <c r="O202" s="51"/>
      <c r="P202" s="48"/>
      <c r="Q202" s="46"/>
    </row>
    <row r="203" spans="1:17" x14ac:dyDescent="0.25">
      <c r="A203" s="43">
        <f>B203</f>
        <v>0</v>
      </c>
      <c r="B203" s="51"/>
      <c r="C203" s="51"/>
      <c r="D203" s="51"/>
      <c r="E203" s="51"/>
      <c r="F203" s="52"/>
      <c r="G203" s="46" t="str">
        <f>IFERROR(VLOOKUP(A203,'[1]Kbelska 10'!$A:$K,2,FALSE),"")</f>
        <v/>
      </c>
      <c r="H203" s="46" t="s">
        <v>952</v>
      </c>
      <c r="I203" s="46" t="s">
        <v>952</v>
      </c>
      <c r="J203" s="47"/>
      <c r="K203" s="51"/>
      <c r="L203" s="48"/>
      <c r="M203" s="48"/>
      <c r="N203" s="51"/>
      <c r="O203" s="51"/>
      <c r="P203" s="48"/>
      <c r="Q203" s="46"/>
    </row>
    <row r="204" spans="1:17" x14ac:dyDescent="0.25">
      <c r="A204" s="43">
        <f>B204</f>
        <v>0</v>
      </c>
      <c r="B204" s="51"/>
      <c r="C204" s="51"/>
      <c r="D204" s="51"/>
      <c r="E204" s="51"/>
      <c r="F204" s="52"/>
      <c r="G204" s="46" t="str">
        <f>IFERROR(VLOOKUP(A204,'[1]Kbelska 10'!$A:$K,2,FALSE),"")</f>
        <v/>
      </c>
      <c r="H204" s="46" t="s">
        <v>952</v>
      </c>
      <c r="I204" s="46" t="s">
        <v>952</v>
      </c>
      <c r="J204" s="47"/>
      <c r="K204" s="51"/>
      <c r="L204" s="48"/>
      <c r="M204" s="48"/>
      <c r="N204" s="51"/>
      <c r="O204" s="51"/>
      <c r="P204" s="48"/>
      <c r="Q204" s="46"/>
    </row>
    <row r="205" spans="1:17" x14ac:dyDescent="0.25">
      <c r="A205" s="43">
        <f>B205</f>
        <v>0</v>
      </c>
      <c r="B205" s="51"/>
      <c r="C205" s="51"/>
      <c r="D205" s="51"/>
      <c r="E205" s="51"/>
      <c r="F205" s="52"/>
      <c r="G205" s="46" t="str">
        <f>IFERROR(VLOOKUP(A205,'[1]Kbelska 10'!$A:$K,2,FALSE),"")</f>
        <v/>
      </c>
      <c r="H205" s="46" t="s">
        <v>952</v>
      </c>
      <c r="I205" s="46" t="s">
        <v>952</v>
      </c>
      <c r="J205" s="47"/>
      <c r="K205" s="51"/>
      <c r="L205" s="48"/>
      <c r="M205" s="48"/>
      <c r="N205" s="51"/>
      <c r="O205" s="51"/>
      <c r="P205" s="48"/>
      <c r="Q205" s="46"/>
    </row>
    <row r="206" spans="1:17" x14ac:dyDescent="0.25">
      <c r="A206" s="43">
        <f>B206</f>
        <v>0</v>
      </c>
      <c r="B206" s="51"/>
      <c r="C206" s="51"/>
      <c r="D206" s="51"/>
      <c r="E206" s="51"/>
      <c r="F206" s="52"/>
      <c r="G206" s="46" t="str">
        <f>IFERROR(VLOOKUP(A206,'[1]Kbelska 10'!$A:$K,2,FALSE),"")</f>
        <v/>
      </c>
      <c r="H206" s="46" t="s">
        <v>952</v>
      </c>
      <c r="I206" s="46" t="s">
        <v>952</v>
      </c>
      <c r="J206" s="47"/>
      <c r="K206" s="51"/>
      <c r="L206" s="48"/>
      <c r="M206" s="48"/>
      <c r="N206" s="51"/>
      <c r="O206" s="51"/>
      <c r="P206" s="48"/>
      <c r="Q206" s="46"/>
    </row>
    <row r="207" spans="1:17" x14ac:dyDescent="0.25">
      <c r="A207" s="43">
        <f>B207</f>
        <v>0</v>
      </c>
      <c r="B207" s="51"/>
      <c r="C207" s="51"/>
      <c r="D207" s="51"/>
      <c r="E207" s="51"/>
      <c r="F207" s="52"/>
      <c r="G207" s="46" t="str">
        <f>IFERROR(VLOOKUP(A207,'[1]Kbelska 10'!$A:$K,2,FALSE),"")</f>
        <v/>
      </c>
      <c r="H207" s="46" t="s">
        <v>952</v>
      </c>
      <c r="I207" s="46" t="s">
        <v>952</v>
      </c>
      <c r="J207" s="47"/>
      <c r="K207" s="51"/>
      <c r="L207" s="48"/>
      <c r="M207" s="48"/>
      <c r="N207" s="51"/>
      <c r="O207" s="51"/>
      <c r="P207" s="48"/>
      <c r="Q207" s="46"/>
    </row>
    <row r="208" spans="1:17" x14ac:dyDescent="0.25">
      <c r="A208" s="43">
        <f>B208</f>
        <v>0</v>
      </c>
      <c r="B208" s="51"/>
      <c r="C208" s="51"/>
      <c r="D208" s="51"/>
      <c r="E208" s="51"/>
      <c r="F208" s="52"/>
      <c r="G208" s="46" t="str">
        <f>IFERROR(VLOOKUP(A208,'[1]Kbelska 10'!$A:$K,2,FALSE),"")</f>
        <v/>
      </c>
      <c r="H208" s="46" t="s">
        <v>952</v>
      </c>
      <c r="I208" s="46" t="s">
        <v>952</v>
      </c>
      <c r="J208" s="47"/>
      <c r="K208" s="51"/>
      <c r="L208" s="48"/>
      <c r="M208" s="48"/>
      <c r="N208" s="51"/>
      <c r="O208" s="51"/>
      <c r="P208" s="48"/>
      <c r="Q208" s="46"/>
    </row>
    <row r="209" spans="1:17" x14ac:dyDescent="0.25">
      <c r="A209" s="43">
        <f>B209</f>
        <v>0</v>
      </c>
      <c r="B209" s="51"/>
      <c r="C209" s="51"/>
      <c r="D209" s="51"/>
      <c r="E209" s="51"/>
      <c r="F209" s="52"/>
      <c r="G209" s="46" t="str">
        <f>IFERROR(VLOOKUP(A209,'[1]Kbelska 10'!$A:$K,2,FALSE),"")</f>
        <v/>
      </c>
      <c r="H209" s="46" t="s">
        <v>952</v>
      </c>
      <c r="I209" s="46" t="s">
        <v>952</v>
      </c>
      <c r="J209" s="47"/>
      <c r="K209" s="51"/>
      <c r="L209" s="48"/>
      <c r="M209" s="48"/>
      <c r="N209" s="51"/>
      <c r="O209" s="51"/>
      <c r="P209" s="48"/>
      <c r="Q209" s="46"/>
    </row>
    <row r="210" spans="1:17" x14ac:dyDescent="0.25">
      <c r="A210" s="43">
        <f>B210</f>
        <v>0</v>
      </c>
      <c r="B210" s="51"/>
      <c r="C210" s="51"/>
      <c r="D210" s="51"/>
      <c r="E210" s="51"/>
      <c r="F210" s="52"/>
      <c r="G210" s="46" t="str">
        <f>IFERROR(VLOOKUP(A210,'[1]Kbelska 10'!$A:$K,2,FALSE),"")</f>
        <v/>
      </c>
      <c r="H210" s="46" t="s">
        <v>952</v>
      </c>
      <c r="I210" s="46" t="s">
        <v>952</v>
      </c>
      <c r="J210" s="47"/>
      <c r="K210" s="51"/>
      <c r="L210" s="48"/>
      <c r="M210" s="48"/>
      <c r="N210" s="51"/>
      <c r="O210" s="51"/>
      <c r="P210" s="48"/>
      <c r="Q210" s="46"/>
    </row>
    <row r="211" spans="1:17" x14ac:dyDescent="0.25">
      <c r="A211" s="43">
        <f>B211</f>
        <v>0</v>
      </c>
      <c r="B211" s="51"/>
      <c r="C211" s="51"/>
      <c r="D211" s="51"/>
      <c r="E211" s="51"/>
      <c r="F211" s="52"/>
      <c r="G211" s="46" t="str">
        <f>IFERROR(VLOOKUP(A211,'[1]Kbelska 10'!$A:$K,2,FALSE),"")</f>
        <v/>
      </c>
      <c r="H211" s="46" t="s">
        <v>952</v>
      </c>
      <c r="I211" s="46" t="s">
        <v>952</v>
      </c>
      <c r="J211" s="47"/>
      <c r="K211" s="51"/>
      <c r="L211" s="48"/>
      <c r="M211" s="48"/>
      <c r="N211" s="51"/>
      <c r="O211" s="51"/>
      <c r="P211" s="48"/>
      <c r="Q211" s="46"/>
    </row>
    <row r="212" spans="1:17" x14ac:dyDescent="0.25">
      <c r="A212" s="43">
        <f>B212</f>
        <v>0</v>
      </c>
      <c r="B212" s="51"/>
      <c r="C212" s="51"/>
      <c r="D212" s="51"/>
      <c r="E212" s="51"/>
      <c r="F212" s="52"/>
      <c r="G212" s="46" t="str">
        <f>IFERROR(VLOOKUP(A212,'[1]Kbelska 10'!$A:$K,2,FALSE),"")</f>
        <v/>
      </c>
      <c r="H212" s="46" t="s">
        <v>952</v>
      </c>
      <c r="I212" s="46" t="s">
        <v>952</v>
      </c>
      <c r="J212" s="47"/>
      <c r="K212" s="51"/>
      <c r="L212" s="48"/>
      <c r="M212" s="48"/>
      <c r="N212" s="51"/>
      <c r="O212" s="51"/>
      <c r="P212" s="48"/>
      <c r="Q212" s="46"/>
    </row>
    <row r="213" spans="1:17" x14ac:dyDescent="0.25">
      <c r="A213" s="43">
        <f>B213</f>
        <v>0</v>
      </c>
      <c r="B213" s="51"/>
      <c r="C213" s="51"/>
      <c r="D213" s="51"/>
      <c r="E213" s="51"/>
      <c r="F213" s="52"/>
      <c r="G213" s="46" t="str">
        <f>IFERROR(VLOOKUP(A213,'[1]Kbelska 10'!$A:$K,2,FALSE),"")</f>
        <v/>
      </c>
      <c r="H213" s="46" t="s">
        <v>952</v>
      </c>
      <c r="I213" s="46" t="s">
        <v>952</v>
      </c>
      <c r="J213" s="47"/>
      <c r="K213" s="51"/>
      <c r="L213" s="48"/>
      <c r="M213" s="48"/>
      <c r="N213" s="51"/>
      <c r="O213" s="51"/>
      <c r="P213" s="48"/>
      <c r="Q213" s="46"/>
    </row>
    <row r="214" spans="1:17" x14ac:dyDescent="0.25">
      <c r="A214" s="43">
        <f>B214</f>
        <v>0</v>
      </c>
      <c r="B214" s="51"/>
      <c r="C214" s="51"/>
      <c r="D214" s="51"/>
      <c r="E214" s="51"/>
      <c r="F214" s="52"/>
      <c r="G214" s="46" t="str">
        <f>IFERROR(VLOOKUP(A214,'[1]Kbelska 10'!$A:$K,2,FALSE),"")</f>
        <v/>
      </c>
      <c r="H214" s="46" t="s">
        <v>952</v>
      </c>
      <c r="I214" s="46" t="s">
        <v>952</v>
      </c>
      <c r="J214" s="47"/>
      <c r="K214" s="51"/>
      <c r="L214" s="48"/>
      <c r="M214" s="48"/>
      <c r="N214" s="51"/>
      <c r="O214" s="51"/>
      <c r="P214" s="48"/>
      <c r="Q214" s="46"/>
    </row>
    <row r="215" spans="1:17" x14ac:dyDescent="0.25">
      <c r="A215" s="43">
        <f>B215</f>
        <v>0</v>
      </c>
      <c r="B215" s="51"/>
      <c r="C215" s="51"/>
      <c r="D215" s="51"/>
      <c r="E215" s="51"/>
      <c r="F215" s="52"/>
      <c r="G215" s="46" t="str">
        <f>IFERROR(VLOOKUP(A215,'[1]Kbelska 10'!$A:$K,2,FALSE),"")</f>
        <v/>
      </c>
      <c r="H215" s="46" t="s">
        <v>952</v>
      </c>
      <c r="I215" s="46" t="s">
        <v>952</v>
      </c>
      <c r="J215" s="47"/>
      <c r="K215" s="51"/>
      <c r="L215" s="48"/>
      <c r="M215" s="48"/>
      <c r="N215" s="51"/>
      <c r="O215" s="51"/>
      <c r="P215" s="48"/>
      <c r="Q215" s="46"/>
    </row>
    <row r="216" spans="1:17" x14ac:dyDescent="0.25">
      <c r="A216" s="43">
        <f>B216</f>
        <v>0</v>
      </c>
      <c r="B216" s="51"/>
      <c r="C216" s="51"/>
      <c r="D216" s="51"/>
      <c r="E216" s="51"/>
      <c r="F216" s="52"/>
      <c r="G216" s="46" t="str">
        <f>IFERROR(VLOOKUP(A216,'[1]Kbelska 10'!$A:$K,2,FALSE),"")</f>
        <v/>
      </c>
      <c r="H216" s="46" t="s">
        <v>952</v>
      </c>
      <c r="I216" s="46" t="s">
        <v>952</v>
      </c>
      <c r="J216" s="47"/>
      <c r="K216" s="51"/>
      <c r="L216" s="48"/>
      <c r="M216" s="48"/>
      <c r="N216" s="51"/>
      <c r="O216" s="51"/>
      <c r="P216" s="48"/>
      <c r="Q216" s="46"/>
    </row>
    <row r="217" spans="1:17" x14ac:dyDescent="0.25">
      <c r="A217" s="43">
        <f>B217</f>
        <v>0</v>
      </c>
      <c r="B217" s="51"/>
      <c r="C217" s="51"/>
      <c r="D217" s="51"/>
      <c r="E217" s="51"/>
      <c r="F217" s="52"/>
      <c r="G217" s="46" t="str">
        <f>IFERROR(VLOOKUP(A217,'[1]Kbelska 10'!$A:$K,2,FALSE),"")</f>
        <v/>
      </c>
      <c r="H217" s="46" t="s">
        <v>952</v>
      </c>
      <c r="I217" s="46" t="s">
        <v>952</v>
      </c>
      <c r="J217" s="47"/>
      <c r="K217" s="51"/>
      <c r="L217" s="48"/>
      <c r="M217" s="48"/>
      <c r="N217" s="51"/>
      <c r="O217" s="51"/>
      <c r="P217" s="48"/>
      <c r="Q217" s="46"/>
    </row>
    <row r="218" spans="1:17" x14ac:dyDescent="0.25">
      <c r="A218" s="43">
        <f>B218</f>
        <v>0</v>
      </c>
      <c r="B218" s="51"/>
      <c r="C218" s="51"/>
      <c r="D218" s="51"/>
      <c r="E218" s="51"/>
      <c r="F218" s="52"/>
      <c r="G218" s="46" t="str">
        <f>IFERROR(VLOOKUP(A218,'[1]Kbelska 10'!$A:$K,2,FALSE),"")</f>
        <v/>
      </c>
      <c r="H218" s="46" t="s">
        <v>952</v>
      </c>
      <c r="I218" s="46" t="s">
        <v>952</v>
      </c>
      <c r="J218" s="47"/>
      <c r="K218" s="51"/>
      <c r="L218" s="48"/>
      <c r="M218" s="48"/>
      <c r="N218" s="51"/>
      <c r="O218" s="51"/>
      <c r="P218" s="48"/>
      <c r="Q218" s="46"/>
    </row>
    <row r="219" spans="1:17" x14ac:dyDescent="0.25">
      <c r="A219" s="43">
        <f>B219</f>
        <v>0</v>
      </c>
      <c r="B219" s="51"/>
      <c r="C219" s="51"/>
      <c r="D219" s="51"/>
      <c r="E219" s="51"/>
      <c r="F219" s="52"/>
      <c r="G219" s="46" t="str">
        <f>IFERROR(VLOOKUP(A219,'[1]Kbelska 10'!$A:$K,2,FALSE),"")</f>
        <v/>
      </c>
      <c r="H219" s="46" t="s">
        <v>952</v>
      </c>
      <c r="I219" s="46" t="s">
        <v>952</v>
      </c>
      <c r="J219" s="47"/>
      <c r="K219" s="51"/>
      <c r="L219" s="48"/>
      <c r="M219" s="48"/>
      <c r="N219" s="51"/>
      <c r="O219" s="51"/>
      <c r="P219" s="48"/>
      <c r="Q219" s="46"/>
    </row>
    <row r="220" spans="1:17" x14ac:dyDescent="0.25">
      <c r="A220" s="43">
        <f>B220</f>
        <v>0</v>
      </c>
      <c r="B220" s="51"/>
      <c r="C220" s="51"/>
      <c r="D220" s="51"/>
      <c r="E220" s="51"/>
      <c r="F220" s="52"/>
      <c r="G220" s="46" t="str">
        <f>IFERROR(VLOOKUP(A220,'[1]Kbelska 10'!$A:$K,2,FALSE),"")</f>
        <v/>
      </c>
      <c r="H220" s="46" t="s">
        <v>952</v>
      </c>
      <c r="I220" s="46" t="s">
        <v>952</v>
      </c>
      <c r="J220" s="47"/>
      <c r="K220" s="51"/>
      <c r="L220" s="48"/>
      <c r="M220" s="48"/>
      <c r="N220" s="51"/>
      <c r="O220" s="51"/>
      <c r="P220" s="48"/>
      <c r="Q220" s="46"/>
    </row>
    <row r="221" spans="1:17" x14ac:dyDescent="0.25">
      <c r="A221" s="43">
        <f>B221</f>
        <v>0</v>
      </c>
      <c r="B221" s="51"/>
      <c r="C221" s="51"/>
      <c r="D221" s="51"/>
      <c r="E221" s="51"/>
      <c r="F221" s="52"/>
      <c r="G221" s="46" t="str">
        <f>IFERROR(VLOOKUP(A221,'[1]Kbelska 10'!$A:$K,2,FALSE),"")</f>
        <v/>
      </c>
      <c r="H221" s="46" t="s">
        <v>952</v>
      </c>
      <c r="I221" s="46" t="s">
        <v>952</v>
      </c>
      <c r="J221" s="47"/>
      <c r="K221" s="51"/>
      <c r="L221" s="48"/>
      <c r="M221" s="48"/>
      <c r="N221" s="51"/>
      <c r="O221" s="51"/>
      <c r="P221" s="48"/>
      <c r="Q221" s="46"/>
    </row>
    <row r="222" spans="1:17" x14ac:dyDescent="0.25">
      <c r="A222" s="43">
        <f>B222</f>
        <v>0</v>
      </c>
      <c r="B222" s="51"/>
      <c r="C222" s="51"/>
      <c r="D222" s="51"/>
      <c r="E222" s="51"/>
      <c r="F222" s="52"/>
      <c r="G222" s="46" t="str">
        <f>IFERROR(VLOOKUP(A222,'[1]Kbelska 10'!$A:$K,2,FALSE),"")</f>
        <v/>
      </c>
      <c r="H222" s="46" t="s">
        <v>952</v>
      </c>
      <c r="I222" s="46" t="s">
        <v>952</v>
      </c>
      <c r="J222" s="47"/>
      <c r="K222" s="51"/>
      <c r="L222" s="48"/>
      <c r="M222" s="48"/>
      <c r="N222" s="51"/>
      <c r="O222" s="51"/>
      <c r="P222" s="48"/>
      <c r="Q222" s="46"/>
    </row>
    <row r="223" spans="1:17" x14ac:dyDescent="0.25">
      <c r="A223" s="43">
        <f>B223</f>
        <v>0</v>
      </c>
      <c r="B223" s="51"/>
      <c r="C223" s="51"/>
      <c r="D223" s="51"/>
      <c r="E223" s="51"/>
      <c r="F223" s="52"/>
      <c r="G223" s="46" t="str">
        <f>IFERROR(VLOOKUP(A223,'[1]Kbelska 10'!$A:$K,2,FALSE),"")</f>
        <v/>
      </c>
      <c r="H223" s="46" t="s">
        <v>952</v>
      </c>
      <c r="I223" s="46" t="s">
        <v>952</v>
      </c>
      <c r="J223" s="47"/>
      <c r="K223" s="51"/>
      <c r="L223" s="48"/>
      <c r="M223" s="48"/>
      <c r="N223" s="51"/>
      <c r="O223" s="51"/>
      <c r="P223" s="48"/>
      <c r="Q223" s="46"/>
    </row>
    <row r="224" spans="1:17" x14ac:dyDescent="0.25">
      <c r="A224" s="43">
        <f>B224</f>
        <v>0</v>
      </c>
      <c r="B224" s="51"/>
      <c r="C224" s="51"/>
      <c r="D224" s="51"/>
      <c r="E224" s="51"/>
      <c r="F224" s="52"/>
      <c r="G224" s="46" t="str">
        <f>IFERROR(VLOOKUP(A224,'[1]Kbelska 10'!$A:$K,2,FALSE),"")</f>
        <v/>
      </c>
      <c r="H224" s="46" t="s">
        <v>952</v>
      </c>
      <c r="I224" s="46" t="s">
        <v>952</v>
      </c>
      <c r="J224" s="47"/>
      <c r="K224" s="51"/>
      <c r="L224" s="48"/>
      <c r="M224" s="48"/>
      <c r="N224" s="51"/>
      <c r="O224" s="51"/>
      <c r="P224" s="48"/>
      <c r="Q224" s="46"/>
    </row>
    <row r="225" spans="1:17" x14ac:dyDescent="0.25">
      <c r="A225" s="43">
        <f>B225</f>
        <v>0</v>
      </c>
      <c r="B225" s="51"/>
      <c r="C225" s="51"/>
      <c r="D225" s="51"/>
      <c r="E225" s="51"/>
      <c r="F225" s="52"/>
      <c r="G225" s="46" t="str">
        <f>IFERROR(VLOOKUP(A225,'[1]Kbelska 10'!$A:$K,2,FALSE),"")</f>
        <v/>
      </c>
      <c r="H225" s="46" t="s">
        <v>952</v>
      </c>
      <c r="I225" s="46" t="s">
        <v>952</v>
      </c>
      <c r="J225" s="47"/>
      <c r="K225" s="51"/>
      <c r="L225" s="48"/>
      <c r="M225" s="48"/>
      <c r="N225" s="51"/>
      <c r="O225" s="51"/>
      <c r="P225" s="48"/>
      <c r="Q225" s="46"/>
    </row>
    <row r="226" spans="1:17" x14ac:dyDescent="0.25">
      <c r="A226" s="43">
        <f>B226</f>
        <v>0</v>
      </c>
      <c r="B226" s="51"/>
      <c r="C226" s="51"/>
      <c r="D226" s="51"/>
      <c r="E226" s="51"/>
      <c r="F226" s="52"/>
      <c r="G226" s="46" t="str">
        <f>IFERROR(VLOOKUP(A226,'[1]Kbelska 10'!$A:$K,2,FALSE),"")</f>
        <v/>
      </c>
      <c r="H226" s="46" t="s">
        <v>952</v>
      </c>
      <c r="I226" s="46" t="s">
        <v>952</v>
      </c>
      <c r="J226" s="47"/>
      <c r="K226" s="51"/>
      <c r="L226" s="48"/>
      <c r="M226" s="48"/>
      <c r="N226" s="51"/>
      <c r="O226" s="51"/>
      <c r="P226" s="48"/>
      <c r="Q226" s="46"/>
    </row>
    <row r="227" spans="1:17" x14ac:dyDescent="0.25">
      <c r="A227" s="43">
        <f>B227</f>
        <v>0</v>
      </c>
      <c r="B227" s="51"/>
      <c r="C227" s="51"/>
      <c r="D227" s="51"/>
      <c r="E227" s="51"/>
      <c r="F227" s="52"/>
      <c r="G227" s="46" t="str">
        <f>IFERROR(VLOOKUP(A227,'[1]Kbelska 10'!$A:$K,2,FALSE),"")</f>
        <v/>
      </c>
      <c r="H227" s="46" t="s">
        <v>952</v>
      </c>
      <c r="I227" s="46" t="s">
        <v>952</v>
      </c>
      <c r="J227" s="47"/>
      <c r="K227" s="51"/>
      <c r="L227" s="48"/>
      <c r="M227" s="48"/>
      <c r="N227" s="51"/>
      <c r="O227" s="51"/>
      <c r="P227" s="48"/>
      <c r="Q227" s="46"/>
    </row>
    <row r="228" spans="1:17" x14ac:dyDescent="0.25">
      <c r="A228" s="43">
        <f>B228</f>
        <v>0</v>
      </c>
      <c r="B228" s="51"/>
      <c r="C228" s="51"/>
      <c r="D228" s="51"/>
      <c r="E228" s="51"/>
      <c r="F228" s="52"/>
      <c r="G228" s="46" t="str">
        <f>IFERROR(VLOOKUP(A228,'[1]Kbelska 10'!$A:$K,2,FALSE),"")</f>
        <v/>
      </c>
      <c r="H228" s="46" t="s">
        <v>952</v>
      </c>
      <c r="I228" s="46" t="s">
        <v>952</v>
      </c>
      <c r="J228" s="47"/>
      <c r="K228" s="51"/>
      <c r="L228" s="48"/>
      <c r="M228" s="48"/>
      <c r="N228" s="51"/>
      <c r="O228" s="51"/>
      <c r="P228" s="48"/>
      <c r="Q228" s="46"/>
    </row>
    <row r="229" spans="1:17" x14ac:dyDescent="0.25">
      <c r="A229" s="43">
        <f>B229</f>
        <v>0</v>
      </c>
      <c r="B229" s="51"/>
      <c r="C229" s="51"/>
      <c r="D229" s="51"/>
      <c r="E229" s="51"/>
      <c r="F229" s="52"/>
      <c r="G229" s="46" t="str">
        <f>IFERROR(VLOOKUP(A229,'[1]Kbelska 10'!$A:$K,2,FALSE),"")</f>
        <v/>
      </c>
      <c r="H229" s="46" t="s">
        <v>952</v>
      </c>
      <c r="I229" s="46" t="s">
        <v>952</v>
      </c>
      <c r="J229" s="47"/>
      <c r="K229" s="51"/>
      <c r="L229" s="48"/>
      <c r="M229" s="48"/>
      <c r="N229" s="51"/>
      <c r="O229" s="51"/>
      <c r="P229" s="48"/>
      <c r="Q229" s="46"/>
    </row>
    <row r="230" spans="1:17" x14ac:dyDescent="0.25">
      <c r="A230" s="43">
        <f>B230</f>
        <v>0</v>
      </c>
      <c r="B230" s="51"/>
      <c r="C230" s="51"/>
      <c r="D230" s="51"/>
      <c r="E230" s="51"/>
      <c r="F230" s="52"/>
      <c r="G230" s="46" t="str">
        <f>IFERROR(VLOOKUP(A230,'[1]Kbelska 10'!$A:$K,2,FALSE),"")</f>
        <v/>
      </c>
      <c r="H230" s="46" t="s">
        <v>952</v>
      </c>
      <c r="I230" s="46" t="s">
        <v>952</v>
      </c>
      <c r="J230" s="47"/>
      <c r="K230" s="51"/>
      <c r="L230" s="48"/>
      <c r="M230" s="48"/>
      <c r="N230" s="51"/>
      <c r="O230" s="51"/>
      <c r="P230" s="48"/>
      <c r="Q230" s="46"/>
    </row>
    <row r="231" spans="1:17" x14ac:dyDescent="0.25">
      <c r="A231" s="43">
        <f>B231</f>
        <v>0</v>
      </c>
      <c r="B231" s="51"/>
      <c r="C231" s="51"/>
      <c r="D231" s="51"/>
      <c r="E231" s="51"/>
      <c r="F231" s="52"/>
      <c r="G231" s="46" t="str">
        <f>IFERROR(VLOOKUP(A231,'[1]Kbelska 10'!$A:$K,2,FALSE),"")</f>
        <v/>
      </c>
      <c r="H231" s="46" t="s">
        <v>952</v>
      </c>
      <c r="I231" s="46" t="s">
        <v>952</v>
      </c>
      <c r="J231" s="47"/>
      <c r="K231" s="51"/>
      <c r="L231" s="48"/>
      <c r="M231" s="48"/>
      <c r="N231" s="51"/>
      <c r="O231" s="51"/>
      <c r="P231" s="48"/>
      <c r="Q231" s="46"/>
    </row>
    <row r="232" spans="1:17" x14ac:dyDescent="0.25">
      <c r="A232" s="43">
        <f>B232</f>
        <v>0</v>
      </c>
      <c r="B232" s="51"/>
      <c r="C232" s="51"/>
      <c r="D232" s="51"/>
      <c r="E232" s="51"/>
      <c r="F232" s="52"/>
      <c r="G232" s="46" t="str">
        <f>IFERROR(VLOOKUP(A232,'[1]Kbelska 10'!$A:$K,2,FALSE),"")</f>
        <v/>
      </c>
      <c r="H232" s="46" t="s">
        <v>952</v>
      </c>
      <c r="I232" s="46" t="s">
        <v>952</v>
      </c>
      <c r="J232" s="47"/>
      <c r="K232" s="51"/>
      <c r="L232" s="48"/>
      <c r="M232" s="48"/>
      <c r="N232" s="51"/>
      <c r="O232" s="51"/>
      <c r="P232" s="48"/>
      <c r="Q232" s="46"/>
    </row>
  </sheetData>
  <sheetProtection selectLockedCells="1" selectUnlockedCells="1"/>
  <autoFilter ref="A1:Q232">
    <sortState ref="A2:Q232">
      <sortCondition descending="1" ref="P1:P232"/>
    </sortState>
  </autoFilter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Q233"/>
  <sheetViews>
    <sheetView topLeftCell="B1" workbookViewId="0">
      <selection activeCell="Q14" sqref="Q14"/>
    </sheetView>
  </sheetViews>
  <sheetFormatPr defaultColWidth="8.7109375" defaultRowHeight="15" x14ac:dyDescent="0.25"/>
  <cols>
    <col min="1" max="1" width="19.5703125" style="39" hidden="1" customWidth="1"/>
    <col min="2" max="2" width="13.5703125" style="39" customWidth="1"/>
    <col min="3" max="3" width="11.5703125" style="39" bestFit="1" customWidth="1"/>
    <col min="4" max="4" width="9.5703125" style="39" bestFit="1" customWidth="1"/>
    <col min="5" max="5" width="24.5703125" style="39" bestFit="1" customWidth="1"/>
    <col min="6" max="6" width="9.5703125" style="39" bestFit="1" customWidth="1"/>
    <col min="7" max="7" width="9.5703125" style="39" hidden="1" customWidth="1"/>
    <col min="8" max="8" width="19.28515625" style="39" customWidth="1"/>
    <col min="9" max="9" width="19.85546875" style="39" bestFit="1" customWidth="1"/>
    <col min="10" max="10" width="18.140625" style="39" bestFit="1" customWidth="1"/>
    <col min="11" max="11" width="12.7109375" style="57" bestFit="1" customWidth="1"/>
    <col min="12" max="12" width="19.85546875" style="58" bestFit="1" customWidth="1"/>
    <col min="13" max="13" width="14.5703125" style="39" bestFit="1" customWidth="1"/>
    <col min="14" max="14" width="16.140625" style="39" bestFit="1" customWidth="1"/>
    <col min="15" max="15" width="10.85546875" style="59" bestFit="1" customWidth="1"/>
    <col min="16" max="16" width="12.28515625" style="39" bestFit="1" customWidth="1"/>
    <col min="17" max="17" width="20.28515625" style="39" bestFit="1" customWidth="1"/>
    <col min="18" max="16384" width="8.7109375" style="39"/>
  </cols>
  <sheetData>
    <row r="1" spans="1:17" x14ac:dyDescent="0.25">
      <c r="B1" s="40" t="s">
        <v>68</v>
      </c>
      <c r="C1" s="40" t="s">
        <v>69</v>
      </c>
      <c r="D1" s="41" t="s">
        <v>916</v>
      </c>
      <c r="E1" s="41" t="s">
        <v>917</v>
      </c>
      <c r="F1" s="41" t="s">
        <v>419</v>
      </c>
      <c r="G1" s="41" t="s">
        <v>918</v>
      </c>
      <c r="H1" s="42" t="s">
        <v>919</v>
      </c>
      <c r="I1" s="41" t="s">
        <v>920</v>
      </c>
      <c r="J1" s="42" t="s">
        <v>921</v>
      </c>
      <c r="K1" s="41" t="s">
        <v>922</v>
      </c>
      <c r="L1" s="42" t="s">
        <v>923</v>
      </c>
      <c r="M1" s="41" t="s">
        <v>924</v>
      </c>
      <c r="N1" s="42" t="s">
        <v>925</v>
      </c>
      <c r="O1" s="41" t="s">
        <v>926</v>
      </c>
      <c r="P1" s="41" t="s">
        <v>927</v>
      </c>
      <c r="Q1" s="41" t="s">
        <v>928</v>
      </c>
    </row>
    <row r="2" spans="1:17" x14ac:dyDescent="0.25">
      <c r="A2" s="43" t="str">
        <f>B2&amp;D2</f>
        <v>Ludvíková1979</v>
      </c>
      <c r="B2" s="49" t="s">
        <v>160</v>
      </c>
      <c r="C2" s="49" t="s">
        <v>713</v>
      </c>
      <c r="D2" s="50" t="s">
        <v>1040</v>
      </c>
      <c r="E2" s="50" t="s">
        <v>1152</v>
      </c>
      <c r="F2" s="50" t="s">
        <v>1153</v>
      </c>
      <c r="G2" s="46" t="str">
        <f>IFERROR(VLOOKUP($A2,'[1]Kbelska 10'!$A:$K,2,FALSE),"")</f>
        <v>Katarína</v>
      </c>
      <c r="H2" s="46">
        <v>27</v>
      </c>
      <c r="I2" s="46">
        <v>47</v>
      </c>
      <c r="J2" s="47">
        <v>1</v>
      </c>
      <c r="K2" s="49">
        <v>100</v>
      </c>
      <c r="L2" s="48">
        <v>2</v>
      </c>
      <c r="M2" s="48">
        <v>95</v>
      </c>
      <c r="N2" s="49"/>
      <c r="O2" s="49"/>
      <c r="P2" s="48">
        <f>K2+M2+O2+IF(I2&lt;&gt;"",I2,0)</f>
        <v>242</v>
      </c>
      <c r="Q2" s="46">
        <v>1</v>
      </c>
    </row>
    <row r="3" spans="1:17" x14ac:dyDescent="0.25">
      <c r="A3" s="43" t="str">
        <f>B3&amp;D3</f>
        <v>Teplá1979</v>
      </c>
      <c r="B3" s="44" t="s">
        <v>210</v>
      </c>
      <c r="C3" s="44" t="s">
        <v>494</v>
      </c>
      <c r="D3" s="45" t="s">
        <v>1040</v>
      </c>
      <c r="E3" s="45" t="s">
        <v>1154</v>
      </c>
      <c r="F3" s="45" t="s">
        <v>1153</v>
      </c>
      <c r="G3" s="46" t="str">
        <f>IFERROR(VLOOKUP($A3,'[1]Kbelska 10'!$A:$K,2,FALSE),"")</f>
        <v>Jana</v>
      </c>
      <c r="H3" s="46">
        <v>17</v>
      </c>
      <c r="I3" s="46">
        <v>50</v>
      </c>
      <c r="J3" s="47">
        <v>3</v>
      </c>
      <c r="K3" s="48">
        <v>90</v>
      </c>
      <c r="L3" s="48">
        <v>1</v>
      </c>
      <c r="M3" s="48">
        <v>100</v>
      </c>
      <c r="N3" s="48"/>
      <c r="O3" s="48"/>
      <c r="P3" s="48">
        <f>K3+M3+O3+IF(I3&lt;&gt;"",I3,0)</f>
        <v>240</v>
      </c>
      <c r="Q3" s="46">
        <v>2</v>
      </c>
    </row>
    <row r="4" spans="1:17" x14ac:dyDescent="0.25">
      <c r="A4" s="43" t="str">
        <f>B4&amp;D4</f>
        <v>Matoušková1997</v>
      </c>
      <c r="B4" s="44" t="s">
        <v>570</v>
      </c>
      <c r="C4" s="44" t="s">
        <v>105</v>
      </c>
      <c r="D4" s="45" t="s">
        <v>991</v>
      </c>
      <c r="E4" s="45" t="s">
        <v>571</v>
      </c>
      <c r="F4" s="45" t="s">
        <v>1151</v>
      </c>
      <c r="G4" s="46" t="str">
        <f>IFERROR(VLOOKUP($A4,'[1]Kbelska 10'!$A:$K,2,FALSE),"")</f>
        <v>Michaela</v>
      </c>
      <c r="H4" s="46">
        <v>27</v>
      </c>
      <c r="I4" s="46">
        <v>47</v>
      </c>
      <c r="J4" s="47">
        <v>1</v>
      </c>
      <c r="K4" s="48">
        <v>100</v>
      </c>
      <c r="L4" s="48">
        <v>1</v>
      </c>
      <c r="M4" s="48">
        <v>80</v>
      </c>
      <c r="N4" s="48"/>
      <c r="O4" s="48"/>
      <c r="P4" s="48">
        <f>K4+M4+O4+IF(I4&lt;&gt;"",I4,0)</f>
        <v>227</v>
      </c>
      <c r="Q4" s="46">
        <v>3</v>
      </c>
    </row>
    <row r="5" spans="1:17" x14ac:dyDescent="0.25">
      <c r="A5" s="43" t="str">
        <f>B5&amp;D5</f>
        <v>Bacílková1973</v>
      </c>
      <c r="B5" s="44" t="s">
        <v>876</v>
      </c>
      <c r="C5" s="44" t="s">
        <v>255</v>
      </c>
      <c r="D5" s="45" t="s">
        <v>1147</v>
      </c>
      <c r="E5" s="45" t="s">
        <v>961</v>
      </c>
      <c r="F5" s="45" t="s">
        <v>1153</v>
      </c>
      <c r="G5" s="46" t="str">
        <f>IFERROR(VLOOKUP($A5,'[1]Kbelska 10'!$A:$K,2,FALSE),"")</f>
        <v>Lenka</v>
      </c>
      <c r="H5" s="46">
        <v>27</v>
      </c>
      <c r="I5" s="46">
        <v>41</v>
      </c>
      <c r="J5" s="47">
        <v>4</v>
      </c>
      <c r="K5" s="48">
        <v>85</v>
      </c>
      <c r="L5" s="48">
        <v>1</v>
      </c>
      <c r="M5" s="48">
        <v>80</v>
      </c>
      <c r="N5" s="48"/>
      <c r="O5" s="48"/>
      <c r="P5" s="48">
        <f>K5+M5+O5+IF(I5&lt;&gt;"",I5,0)</f>
        <v>206</v>
      </c>
      <c r="Q5" s="46">
        <v>4</v>
      </c>
    </row>
    <row r="6" spans="1:17" x14ac:dyDescent="0.25">
      <c r="A6" s="43" t="str">
        <f>B6&amp;D6</f>
        <v>Šubrtová1969</v>
      </c>
      <c r="B6" s="44" t="s">
        <v>872</v>
      </c>
      <c r="C6" s="44" t="s">
        <v>675</v>
      </c>
      <c r="D6" s="45" t="s">
        <v>1158</v>
      </c>
      <c r="E6" s="45" t="s">
        <v>875</v>
      </c>
      <c r="F6" s="45" t="s">
        <v>987</v>
      </c>
      <c r="G6" s="46" t="str">
        <f>IFERROR(VLOOKUP($A6,'[1]Kbelska 10'!$A:$K,2,FALSE),"")</f>
        <v>Renata</v>
      </c>
      <c r="H6" s="46">
        <v>62</v>
      </c>
      <c r="I6" s="46">
        <v>27</v>
      </c>
      <c r="J6" s="47">
        <v>1</v>
      </c>
      <c r="K6" s="48">
        <v>80</v>
      </c>
      <c r="L6" s="48">
        <v>21</v>
      </c>
      <c r="M6" s="48">
        <v>49</v>
      </c>
      <c r="N6" s="48"/>
      <c r="O6" s="48"/>
      <c r="P6" s="48">
        <f>K6+M6+O6+IF(I6&lt;&gt;"",I6,0)</f>
        <v>156</v>
      </c>
      <c r="Q6" s="46">
        <v>5</v>
      </c>
    </row>
    <row r="7" spans="1:17" x14ac:dyDescent="0.25">
      <c r="A7" s="43" t="str">
        <f>B7&amp;D7</f>
        <v>Vosecká1988</v>
      </c>
      <c r="B7" s="49" t="s">
        <v>189</v>
      </c>
      <c r="C7" s="49" t="s">
        <v>115</v>
      </c>
      <c r="D7" s="50" t="s">
        <v>1075</v>
      </c>
      <c r="E7" s="50" t="s">
        <v>1174</v>
      </c>
      <c r="F7" s="50" t="s">
        <v>1151</v>
      </c>
      <c r="G7" s="46" t="str">
        <f>IFERROR(VLOOKUP($A7,'[1]Kbelska 10'!$A:$K,2,FALSE),"")</f>
        <v/>
      </c>
      <c r="H7" s="46" t="s">
        <v>952</v>
      </c>
      <c r="I7" s="46" t="s">
        <v>952</v>
      </c>
      <c r="J7" s="47">
        <v>7</v>
      </c>
      <c r="K7" s="49">
        <v>76</v>
      </c>
      <c r="L7" s="48">
        <v>6</v>
      </c>
      <c r="M7" s="48">
        <v>78</v>
      </c>
      <c r="N7" s="49"/>
      <c r="O7" s="49"/>
      <c r="P7" s="48">
        <f>K7+M7+O7+IF(I7&lt;&gt;"",I7,0)</f>
        <v>154</v>
      </c>
      <c r="Q7" s="46">
        <v>6</v>
      </c>
    </row>
    <row r="8" spans="1:17" x14ac:dyDescent="0.25">
      <c r="A8" s="43" t="str">
        <f>B8&amp;D8</f>
        <v>Ottová1972</v>
      </c>
      <c r="B8" s="44" t="s">
        <v>514</v>
      </c>
      <c r="C8" s="44" t="s">
        <v>484</v>
      </c>
      <c r="D8" s="45" t="s">
        <v>1098</v>
      </c>
      <c r="E8" s="45" t="s">
        <v>517</v>
      </c>
      <c r="F8" s="45" t="s">
        <v>1153</v>
      </c>
      <c r="G8" s="46" t="str">
        <f>IFERROR(VLOOKUP($A8,'[1]Kbelska 10'!$A:$K,2,FALSE),"")</f>
        <v>Ivana</v>
      </c>
      <c r="H8" s="46">
        <v>58</v>
      </c>
      <c r="I8" s="46">
        <v>29</v>
      </c>
      <c r="J8" s="47">
        <v>17</v>
      </c>
      <c r="K8" s="48">
        <v>56</v>
      </c>
      <c r="L8" s="48">
        <v>4</v>
      </c>
      <c r="M8" s="48">
        <v>65</v>
      </c>
      <c r="N8" s="48"/>
      <c r="O8" s="48"/>
      <c r="P8" s="48">
        <f>K8+M8+O8+IF(I8&lt;&gt;"",I8,0)</f>
        <v>150</v>
      </c>
      <c r="Q8" s="46">
        <v>7</v>
      </c>
    </row>
    <row r="9" spans="1:17" x14ac:dyDescent="0.25">
      <c r="A9" s="43" t="str">
        <f>B9&amp;D9</f>
        <v>Krejčíková1979</v>
      </c>
      <c r="B9" s="44" t="s">
        <v>627</v>
      </c>
      <c r="C9" s="44" t="s">
        <v>679</v>
      </c>
      <c r="D9" s="45" t="s">
        <v>1040</v>
      </c>
      <c r="E9" s="45"/>
      <c r="F9" s="45" t="s">
        <v>1153</v>
      </c>
      <c r="G9" s="46" t="str">
        <f>IFERROR(VLOOKUP($A9,'[1]Kbelska 10'!$A:$K,2,FALSE),"")</f>
        <v/>
      </c>
      <c r="H9" s="46" t="s">
        <v>952</v>
      </c>
      <c r="I9" s="46" t="s">
        <v>952</v>
      </c>
      <c r="J9" s="47">
        <v>6</v>
      </c>
      <c r="K9" s="48">
        <v>78</v>
      </c>
      <c r="L9" s="48">
        <v>14</v>
      </c>
      <c r="M9" s="48">
        <v>62</v>
      </c>
      <c r="N9" s="48"/>
      <c r="O9" s="48"/>
      <c r="P9" s="48">
        <f>K9+M9+O9+IF(I9&lt;&gt;"",I9,0)</f>
        <v>140</v>
      </c>
      <c r="Q9" s="46">
        <v>8</v>
      </c>
    </row>
    <row r="10" spans="1:17" x14ac:dyDescent="0.25">
      <c r="A10" s="43" t="str">
        <f>B10&amp;D10</f>
        <v>Kotěšovcová1996</v>
      </c>
      <c r="B10" s="44" t="s">
        <v>1155</v>
      </c>
      <c r="C10" s="44" t="s">
        <v>129</v>
      </c>
      <c r="D10" s="45" t="s">
        <v>1110</v>
      </c>
      <c r="E10" s="45" t="s">
        <v>1156</v>
      </c>
      <c r="F10" s="45" t="s">
        <v>1151</v>
      </c>
      <c r="G10" s="46" t="str">
        <f>IFERROR(VLOOKUP($A10,'[1]Kbelska 10'!$A:$K,2,FALSE),"")</f>
        <v>Anna</v>
      </c>
      <c r="H10" s="46">
        <v>21</v>
      </c>
      <c r="I10" s="46">
        <v>52</v>
      </c>
      <c r="J10" s="47">
        <v>4</v>
      </c>
      <c r="K10" s="48">
        <v>85</v>
      </c>
      <c r="L10" s="48"/>
      <c r="M10" s="48"/>
      <c r="N10" s="48"/>
      <c r="O10" s="48"/>
      <c r="P10" s="48">
        <f>K10+M10+O10+IF(I10&lt;&gt;"",I10,0)</f>
        <v>137</v>
      </c>
      <c r="Q10" s="46">
        <v>9</v>
      </c>
    </row>
    <row r="11" spans="1:17" x14ac:dyDescent="0.25">
      <c r="A11" s="43" t="str">
        <f>B11&amp;D11</f>
        <v>Hrušková1976</v>
      </c>
      <c r="B11" s="49" t="s">
        <v>710</v>
      </c>
      <c r="C11" s="49" t="s">
        <v>494</v>
      </c>
      <c r="D11" s="50" t="s">
        <v>942</v>
      </c>
      <c r="E11" s="50"/>
      <c r="F11" s="50" t="s">
        <v>1153</v>
      </c>
      <c r="G11" s="46" t="str">
        <f>IFERROR(VLOOKUP($A11,'[1]Kbelska 10'!$A:$K,2,FALSE),"")</f>
        <v/>
      </c>
      <c r="H11" s="46" t="s">
        <v>952</v>
      </c>
      <c r="I11" s="46" t="s">
        <v>952</v>
      </c>
      <c r="J11" s="47">
        <v>16</v>
      </c>
      <c r="K11" s="49">
        <v>58</v>
      </c>
      <c r="L11" s="48">
        <v>6</v>
      </c>
      <c r="M11" s="48">
        <v>78</v>
      </c>
      <c r="N11" s="49"/>
      <c r="O11" s="49"/>
      <c r="P11" s="48">
        <f>K11+M11+O11+IF(I11&lt;&gt;"",I11,0)</f>
        <v>136</v>
      </c>
      <c r="Q11" s="46">
        <v>10</v>
      </c>
    </row>
    <row r="12" spans="1:17" x14ac:dyDescent="0.25">
      <c r="A12" s="43" t="str">
        <f>B12&amp;D12</f>
        <v>Kotěšovcová2000</v>
      </c>
      <c r="B12" s="44" t="s">
        <v>1155</v>
      </c>
      <c r="C12" s="44" t="s">
        <v>119</v>
      </c>
      <c r="D12" s="45" t="s">
        <v>1060</v>
      </c>
      <c r="E12" s="45" t="s">
        <v>1156</v>
      </c>
      <c r="F12" s="45" t="s">
        <v>1157</v>
      </c>
      <c r="G12" s="46" t="str">
        <f>IFERROR(VLOOKUP($A12,'[1]Kbelska 10'!$A:$K,2,FALSE),"")</f>
        <v>Pavla</v>
      </c>
      <c r="H12" s="46">
        <v>19</v>
      </c>
      <c r="I12" s="46">
        <v>52</v>
      </c>
      <c r="J12" s="47">
        <v>1</v>
      </c>
      <c r="K12" s="48">
        <v>80</v>
      </c>
      <c r="L12" s="48"/>
      <c r="M12" s="48"/>
      <c r="N12" s="48"/>
      <c r="O12" s="48"/>
      <c r="P12" s="48">
        <f>K12+M12+O12+IF(I12&lt;&gt;"",I12,0)</f>
        <v>132</v>
      </c>
      <c r="Q12" s="46">
        <v>11</v>
      </c>
    </row>
    <row r="13" spans="1:17" x14ac:dyDescent="0.25">
      <c r="A13" s="43" t="str">
        <f>B13&amp;D13</f>
        <v>Kalousová1984</v>
      </c>
      <c r="B13" s="44" t="s">
        <v>781</v>
      </c>
      <c r="C13" s="44" t="s">
        <v>775</v>
      </c>
      <c r="D13" s="45" t="s">
        <v>1038</v>
      </c>
      <c r="E13" s="45" t="s">
        <v>1039</v>
      </c>
      <c r="F13" s="45" t="s">
        <v>1151</v>
      </c>
      <c r="G13" s="46" t="str">
        <f>IFERROR(VLOOKUP($A13,'[1]Kbelska 10'!$A:$K,2,FALSE),"")</f>
        <v/>
      </c>
      <c r="H13" s="46" t="s">
        <v>952</v>
      </c>
      <c r="I13" s="46" t="s">
        <v>952</v>
      </c>
      <c r="J13" s="47">
        <v>16</v>
      </c>
      <c r="K13" s="48">
        <v>58</v>
      </c>
      <c r="L13" s="48">
        <v>10</v>
      </c>
      <c r="M13" s="48">
        <v>70</v>
      </c>
      <c r="N13" s="48"/>
      <c r="O13" s="48"/>
      <c r="P13" s="48">
        <f>K13+M13+O13+IF(I13&lt;&gt;"",I13,0)</f>
        <v>128</v>
      </c>
      <c r="Q13" s="46">
        <v>12</v>
      </c>
    </row>
    <row r="14" spans="1:17" x14ac:dyDescent="0.25">
      <c r="A14" s="43" t="str">
        <f>B14&amp;D14</f>
        <v>Borkovcová</v>
      </c>
      <c r="B14" s="56" t="s">
        <v>829</v>
      </c>
      <c r="C14" s="56" t="s">
        <v>123</v>
      </c>
      <c r="D14" s="45"/>
      <c r="E14" s="45" t="s">
        <v>1114</v>
      </c>
      <c r="F14" s="47" t="s">
        <v>1171</v>
      </c>
      <c r="G14" s="46" t="str">
        <f>IFERROR(VLOOKUP($A14,'[1]Kbelska 10'!$A:$K,2,FALSE),"")</f>
        <v/>
      </c>
      <c r="H14" s="46" t="s">
        <v>952</v>
      </c>
      <c r="I14" s="46" t="s">
        <v>952</v>
      </c>
      <c r="J14" s="47">
        <v>1</v>
      </c>
      <c r="K14" s="48">
        <v>80</v>
      </c>
      <c r="L14" s="48">
        <v>37</v>
      </c>
      <c r="M14" s="48">
        <v>33</v>
      </c>
      <c r="N14" s="48"/>
      <c r="O14" s="48"/>
      <c r="P14" s="48">
        <f>K14+M14+O14+IF(I14&lt;&gt;"",I14,0)</f>
        <v>113</v>
      </c>
      <c r="Q14" s="46">
        <v>13</v>
      </c>
    </row>
    <row r="15" spans="1:17" x14ac:dyDescent="0.25">
      <c r="A15" s="43" t="str">
        <f>B15&amp;D15</f>
        <v>Flašarová1991</v>
      </c>
      <c r="B15" s="49" t="s">
        <v>652</v>
      </c>
      <c r="C15" s="49" t="s">
        <v>1159</v>
      </c>
      <c r="D15" s="50" t="s">
        <v>1135</v>
      </c>
      <c r="E15" s="50" t="s">
        <v>1160</v>
      </c>
      <c r="F15" s="50" t="s">
        <v>1151</v>
      </c>
      <c r="G15" s="46" t="str">
        <f>IFERROR(VLOOKUP($A15,'[1]Kbelska 10'!$A:$K,2,FALSE),"")</f>
        <v/>
      </c>
      <c r="H15" s="46" t="s">
        <v>952</v>
      </c>
      <c r="I15" s="46" t="s">
        <v>952</v>
      </c>
      <c r="J15" s="47">
        <v>2</v>
      </c>
      <c r="K15" s="49">
        <v>95</v>
      </c>
      <c r="L15" s="48"/>
      <c r="M15" s="48"/>
      <c r="N15" s="49"/>
      <c r="O15" s="49"/>
      <c r="P15" s="48">
        <f>K15+M15+O15+IF(I15&lt;&gt;"",I15,0)</f>
        <v>95</v>
      </c>
      <c r="Q15" s="46">
        <v>14</v>
      </c>
    </row>
    <row r="16" spans="1:17" x14ac:dyDescent="0.25">
      <c r="A16" s="43" t="str">
        <f>B16&amp;D16</f>
        <v>Kacířová1981</v>
      </c>
      <c r="B16" s="44" t="s">
        <v>1161</v>
      </c>
      <c r="C16" s="44" t="s">
        <v>1162</v>
      </c>
      <c r="D16" s="45" t="s">
        <v>1000</v>
      </c>
      <c r="E16" s="45" t="s">
        <v>1163</v>
      </c>
      <c r="F16" s="45" t="s">
        <v>1153</v>
      </c>
      <c r="G16" s="46" t="str">
        <f>IFERROR(VLOOKUP($A16,'[1]Kbelska 10'!$A:$K,2,FALSE),"")</f>
        <v/>
      </c>
      <c r="H16" s="46" t="s">
        <v>952</v>
      </c>
      <c r="I16" s="46" t="s">
        <v>952</v>
      </c>
      <c r="J16" s="47">
        <v>2</v>
      </c>
      <c r="K16" s="48">
        <v>95</v>
      </c>
      <c r="L16" s="48"/>
      <c r="M16" s="48"/>
      <c r="N16" s="48"/>
      <c r="O16" s="48"/>
      <c r="P16" s="48">
        <f>K16+M16+O16+IF(I16&lt;&gt;"",I16,0)</f>
        <v>95</v>
      </c>
      <c r="Q16" s="46">
        <v>14</v>
      </c>
    </row>
    <row r="17" spans="1:17" x14ac:dyDescent="0.25">
      <c r="A17" s="43" t="str">
        <f>B17&amp;D17</f>
        <v>Kadlecová1988</v>
      </c>
      <c r="B17" s="49" t="s">
        <v>1164</v>
      </c>
      <c r="C17" s="49" t="s">
        <v>494</v>
      </c>
      <c r="D17" s="50" t="s">
        <v>1075</v>
      </c>
      <c r="E17" s="50" t="s">
        <v>1165</v>
      </c>
      <c r="F17" s="50" t="s">
        <v>1151</v>
      </c>
      <c r="G17" s="46" t="str">
        <f>IFERROR(VLOOKUP($A17,'[1]Kbelska 10'!$A:$K,2,FALSE),"")</f>
        <v/>
      </c>
      <c r="H17" s="46" t="s">
        <v>952</v>
      </c>
      <c r="I17" s="46" t="s">
        <v>952</v>
      </c>
      <c r="J17" s="47">
        <v>3</v>
      </c>
      <c r="K17" s="49">
        <v>90</v>
      </c>
      <c r="L17" s="48"/>
      <c r="M17" s="48"/>
      <c r="N17" s="49"/>
      <c r="O17" s="49"/>
      <c r="P17" s="48">
        <f>K17+M17+O17+IF(I17&lt;&gt;"",I17,0)</f>
        <v>90</v>
      </c>
      <c r="Q17" s="46">
        <v>16</v>
      </c>
    </row>
    <row r="18" spans="1:17" x14ac:dyDescent="0.25">
      <c r="A18" s="43" t="str">
        <f>B18&amp;D18</f>
        <v>Kalinová1982</v>
      </c>
      <c r="B18" s="44" t="s">
        <v>1166</v>
      </c>
      <c r="C18" s="44" t="s">
        <v>487</v>
      </c>
      <c r="D18" s="45" t="s">
        <v>1062</v>
      </c>
      <c r="E18" s="45" t="s">
        <v>1093</v>
      </c>
      <c r="F18" s="45" t="s">
        <v>1151</v>
      </c>
      <c r="G18" s="46" t="str">
        <f>IFERROR(VLOOKUP($A18,'[1]Kbelska 10'!$A:$K,2,FALSE),"")</f>
        <v/>
      </c>
      <c r="H18" s="46" t="s">
        <v>952</v>
      </c>
      <c r="I18" s="46" t="s">
        <v>952</v>
      </c>
      <c r="J18" s="47">
        <v>5</v>
      </c>
      <c r="K18" s="48">
        <v>80</v>
      </c>
      <c r="L18" s="48"/>
      <c r="M18" s="48"/>
      <c r="N18" s="48"/>
      <c r="O18" s="48"/>
      <c r="P18" s="48">
        <f>K18+M18+O18+IF(I18&lt;&gt;"",I18,0)</f>
        <v>80</v>
      </c>
      <c r="Q18" s="46">
        <v>17</v>
      </c>
    </row>
    <row r="19" spans="1:17" x14ac:dyDescent="0.25">
      <c r="A19" s="43" t="str">
        <f>B19&amp;D19</f>
        <v>Kamarádová1972</v>
      </c>
      <c r="B19" s="44" t="s">
        <v>1167</v>
      </c>
      <c r="C19" s="44" t="s">
        <v>1168</v>
      </c>
      <c r="D19" s="45" t="s">
        <v>1098</v>
      </c>
      <c r="E19" s="45" t="s">
        <v>1169</v>
      </c>
      <c r="F19" s="45" t="s">
        <v>1153</v>
      </c>
      <c r="G19" s="46" t="str">
        <f>IFERROR(VLOOKUP($A19,'[1]Kbelska 10'!$A:$K,2,FALSE),"")</f>
        <v/>
      </c>
      <c r="H19" s="46" t="s">
        <v>952</v>
      </c>
      <c r="I19" s="46" t="s">
        <v>952</v>
      </c>
      <c r="J19" s="47">
        <v>5</v>
      </c>
      <c r="K19" s="48">
        <v>80</v>
      </c>
      <c r="L19" s="48"/>
      <c r="M19" s="48"/>
      <c r="N19" s="48"/>
      <c r="O19" s="48"/>
      <c r="P19" s="48">
        <f>K19+M19+O19+IF(I19&lt;&gt;"",I19,0)</f>
        <v>80</v>
      </c>
      <c r="Q19" s="46">
        <v>17</v>
      </c>
    </row>
    <row r="20" spans="1:17" x14ac:dyDescent="0.25">
      <c r="A20" s="43" t="str">
        <f>B20&amp;D20</f>
        <v>Opálková</v>
      </c>
      <c r="B20" s="44" t="s">
        <v>1170</v>
      </c>
      <c r="C20" s="44" t="s">
        <v>230</v>
      </c>
      <c r="D20" s="45"/>
      <c r="E20" s="45" t="s">
        <v>1114</v>
      </c>
      <c r="F20" s="47" t="s">
        <v>1171</v>
      </c>
      <c r="G20" s="46" t="str">
        <f>IFERROR(VLOOKUP($A20,'[1]Kbelska 10'!$A:$K,2,FALSE),"")</f>
        <v/>
      </c>
      <c r="H20" s="46" t="s">
        <v>952</v>
      </c>
      <c r="I20" s="46" t="s">
        <v>952</v>
      </c>
      <c r="J20" s="47">
        <v>1</v>
      </c>
      <c r="K20" s="48">
        <v>80</v>
      </c>
      <c r="L20" s="48"/>
      <c r="M20" s="48"/>
      <c r="N20" s="48"/>
      <c r="O20" s="48"/>
      <c r="P20" s="48">
        <f>K20+M20+O20+IF(I20&lt;&gt;"",I20,0)</f>
        <v>80</v>
      </c>
      <c r="Q20" s="46">
        <v>17</v>
      </c>
    </row>
    <row r="21" spans="1:17" x14ac:dyDescent="0.25">
      <c r="A21" s="43" t="str">
        <f>B21&amp;D21</f>
        <v>Hrníčková1985</v>
      </c>
      <c r="B21" s="44" t="s">
        <v>1172</v>
      </c>
      <c r="C21" s="44" t="s">
        <v>119</v>
      </c>
      <c r="D21" s="45" t="s">
        <v>1009</v>
      </c>
      <c r="E21" s="45" t="s">
        <v>1173</v>
      </c>
      <c r="F21" s="45" t="s">
        <v>1151</v>
      </c>
      <c r="G21" s="46" t="str">
        <f>IFERROR(VLOOKUP($A21,'[1]Kbelska 10'!$A:$K,2,FALSE),"")</f>
        <v/>
      </c>
      <c r="H21" s="46" t="s">
        <v>952</v>
      </c>
      <c r="I21" s="46" t="s">
        <v>952</v>
      </c>
      <c r="J21" s="47">
        <v>6</v>
      </c>
      <c r="K21" s="48">
        <v>78</v>
      </c>
      <c r="L21" s="48"/>
      <c r="M21" s="48"/>
      <c r="N21" s="48"/>
      <c r="O21" s="48"/>
      <c r="P21" s="48">
        <f>K21+M21+O21+IF(I21&lt;&gt;"",I21,0)</f>
        <v>78</v>
      </c>
      <c r="Q21" s="46">
        <v>20</v>
      </c>
    </row>
    <row r="22" spans="1:17" x14ac:dyDescent="0.25">
      <c r="A22" s="43" t="str">
        <f>B22&amp;D22</f>
        <v>Spilková1979</v>
      </c>
      <c r="B22" s="49" t="s">
        <v>1175</v>
      </c>
      <c r="C22" s="49" t="s">
        <v>1176</v>
      </c>
      <c r="D22" s="50" t="s">
        <v>1040</v>
      </c>
      <c r="E22" s="50" t="s">
        <v>1177</v>
      </c>
      <c r="F22" s="50" t="s">
        <v>1153</v>
      </c>
      <c r="G22" s="46" t="str">
        <f>IFERROR(VLOOKUP($A22,'[1]Kbelska 10'!$A:$K,2,FALSE),"")</f>
        <v/>
      </c>
      <c r="H22" s="46" t="s">
        <v>952</v>
      </c>
      <c r="I22" s="46" t="s">
        <v>952</v>
      </c>
      <c r="J22" s="47">
        <v>7</v>
      </c>
      <c r="K22" s="49">
        <v>76</v>
      </c>
      <c r="L22" s="48"/>
      <c r="M22" s="48"/>
      <c r="N22" s="49"/>
      <c r="O22" s="49"/>
      <c r="P22" s="48">
        <f>K22+M22+O22+IF(I22&lt;&gt;"",I22,0)</f>
        <v>76</v>
      </c>
      <c r="Q22" s="46">
        <v>21</v>
      </c>
    </row>
    <row r="23" spans="1:17" x14ac:dyDescent="0.25">
      <c r="A23" s="43" t="str">
        <f>B23&amp;D23</f>
        <v>Sieglová2002</v>
      </c>
      <c r="B23" s="44" t="s">
        <v>1178</v>
      </c>
      <c r="C23" s="44" t="s">
        <v>79</v>
      </c>
      <c r="D23" s="45" t="s">
        <v>1083</v>
      </c>
      <c r="E23" s="45" t="s">
        <v>981</v>
      </c>
      <c r="F23" s="45" t="s">
        <v>1157</v>
      </c>
      <c r="G23" s="46" t="str">
        <f>IFERROR(VLOOKUP($A23,'[1]Kbelska 10'!$A:$K,2,FALSE),"")</f>
        <v/>
      </c>
      <c r="H23" s="46" t="s">
        <v>952</v>
      </c>
      <c r="I23" s="46" t="s">
        <v>952</v>
      </c>
      <c r="J23" s="47">
        <v>2</v>
      </c>
      <c r="K23" s="48">
        <v>75</v>
      </c>
      <c r="L23" s="48"/>
      <c r="M23" s="48"/>
      <c r="N23" s="48"/>
      <c r="O23" s="48"/>
      <c r="P23" s="48">
        <f>K23+M23+O23+IF(I23&lt;&gt;"",I23,0)</f>
        <v>75</v>
      </c>
      <c r="Q23" s="46">
        <v>22</v>
      </c>
    </row>
    <row r="24" spans="1:17" x14ac:dyDescent="0.25">
      <c r="A24" s="43" t="str">
        <f>B24&amp;D24</f>
        <v>Matoušková1965</v>
      </c>
      <c r="B24" s="44" t="s">
        <v>570</v>
      </c>
      <c r="C24" s="44" t="s">
        <v>141</v>
      </c>
      <c r="D24" s="45" t="s">
        <v>947</v>
      </c>
      <c r="E24" s="45" t="s">
        <v>571</v>
      </c>
      <c r="F24" s="45" t="s">
        <v>1153</v>
      </c>
      <c r="G24" s="46" t="str">
        <f>IFERROR(VLOOKUP($A24,'[1]Kbelska 10'!$A:$K,2,FALSE),"")</f>
        <v>Hana</v>
      </c>
      <c r="H24" s="46">
        <v>20</v>
      </c>
      <c r="I24" s="46">
        <v>21</v>
      </c>
      <c r="J24" s="47">
        <v>18</v>
      </c>
      <c r="K24" s="48">
        <v>54</v>
      </c>
      <c r="L24" s="48"/>
      <c r="M24" s="48"/>
      <c r="N24" s="48"/>
      <c r="O24" s="48"/>
      <c r="P24" s="48">
        <f>K24+M24+O24+IF(I24&lt;&gt;"",I24,0)</f>
        <v>75</v>
      </c>
      <c r="Q24" s="46">
        <v>22</v>
      </c>
    </row>
    <row r="25" spans="1:17" x14ac:dyDescent="0.25">
      <c r="A25" s="43" t="str">
        <f>B25&amp;D25</f>
        <v>Švihálek</v>
      </c>
      <c r="B25" s="49" t="s">
        <v>1179</v>
      </c>
      <c r="C25" s="49" t="s">
        <v>451</v>
      </c>
      <c r="D25" s="50"/>
      <c r="E25" s="50" t="s">
        <v>1004</v>
      </c>
      <c r="F25" s="45" t="s">
        <v>987</v>
      </c>
      <c r="G25" s="46" t="str">
        <f>IFERROR(VLOOKUP($A25,'[1]Kbelska 10'!$A:$K,2,FALSE),"")</f>
        <v/>
      </c>
      <c r="H25" s="46" t="s">
        <v>952</v>
      </c>
      <c r="I25" s="46" t="s">
        <v>952</v>
      </c>
      <c r="J25" s="47">
        <v>2</v>
      </c>
      <c r="K25" s="49">
        <v>75</v>
      </c>
      <c r="L25" s="48"/>
      <c r="M25" s="48"/>
      <c r="N25" s="49"/>
      <c r="O25" s="49"/>
      <c r="P25" s="48">
        <f>K25+M25+O25+IF(I25&lt;&gt;"",I25,0)</f>
        <v>75</v>
      </c>
      <c r="Q25" s="46">
        <v>22</v>
      </c>
    </row>
    <row r="26" spans="1:17" x14ac:dyDescent="0.25">
      <c r="A26" s="43" t="str">
        <f>B26&amp;D26</f>
        <v>Broučková</v>
      </c>
      <c r="B26" s="44" t="s">
        <v>1180</v>
      </c>
      <c r="C26" s="44" t="s">
        <v>255</v>
      </c>
      <c r="D26" s="45"/>
      <c r="E26" s="45" t="s">
        <v>435</v>
      </c>
      <c r="F26" s="47" t="s">
        <v>1171</v>
      </c>
      <c r="G26" s="46" t="str">
        <f>IFERROR(VLOOKUP($A26,'[1]Kbelska 10'!$A:$K,2,FALSE),"")</f>
        <v/>
      </c>
      <c r="H26" s="46" t="s">
        <v>952</v>
      </c>
      <c r="I26" s="46" t="s">
        <v>952</v>
      </c>
      <c r="J26" s="47">
        <v>2</v>
      </c>
      <c r="K26" s="48">
        <v>75</v>
      </c>
      <c r="L26" s="48"/>
      <c r="M26" s="48"/>
      <c r="N26" s="48"/>
      <c r="O26" s="48"/>
      <c r="P26" s="48">
        <f>K26+M26+O26+IF(I26&lt;&gt;"",I26,0)</f>
        <v>75</v>
      </c>
      <c r="Q26" s="46">
        <v>22</v>
      </c>
    </row>
    <row r="27" spans="1:17" x14ac:dyDescent="0.25">
      <c r="A27" s="43" t="str">
        <f>B27&amp;D27</f>
        <v>Kouklíková</v>
      </c>
      <c r="B27" s="56" t="s">
        <v>1181</v>
      </c>
      <c r="C27" s="56" t="s">
        <v>79</v>
      </c>
      <c r="D27" s="45"/>
      <c r="E27" s="45" t="s">
        <v>435</v>
      </c>
      <c r="F27" s="47" t="s">
        <v>1171</v>
      </c>
      <c r="G27" s="46" t="str">
        <f>IFERROR(VLOOKUP($A27,'[1]Kbelska 10'!$A:$K,2,FALSE),"")</f>
        <v/>
      </c>
      <c r="H27" s="46" t="s">
        <v>952</v>
      </c>
      <c r="I27" s="46" t="s">
        <v>952</v>
      </c>
      <c r="J27" s="47">
        <v>2</v>
      </c>
      <c r="K27" s="48">
        <v>75</v>
      </c>
      <c r="L27" s="48"/>
      <c r="M27" s="48"/>
      <c r="N27" s="48"/>
      <c r="O27" s="48"/>
      <c r="P27" s="48">
        <f>K27+M27+O27+IF(I27&lt;&gt;"",I27,0)</f>
        <v>75</v>
      </c>
      <c r="Q27" s="46">
        <v>22</v>
      </c>
    </row>
    <row r="28" spans="1:17" x14ac:dyDescent="0.25">
      <c r="A28" s="43" t="str">
        <f>B28&amp;D28</f>
        <v>Hubínková1985</v>
      </c>
      <c r="B28" s="44" t="s">
        <v>1182</v>
      </c>
      <c r="C28" s="44" t="s">
        <v>487</v>
      </c>
      <c r="D28" s="45" t="s">
        <v>1009</v>
      </c>
      <c r="E28" s="45" t="s">
        <v>1183</v>
      </c>
      <c r="F28" s="45" t="s">
        <v>1151</v>
      </c>
      <c r="G28" s="46" t="str">
        <f>IFERROR(VLOOKUP($A28,'[1]Kbelska 10'!$A:$K,2,FALSE),"")</f>
        <v/>
      </c>
      <c r="H28" s="46" t="s">
        <v>952</v>
      </c>
      <c r="I28" s="46" t="s">
        <v>952</v>
      </c>
      <c r="J28" s="47">
        <v>8</v>
      </c>
      <c r="K28" s="48">
        <v>74</v>
      </c>
      <c r="L28" s="48"/>
      <c r="M28" s="48"/>
      <c r="N28" s="48"/>
      <c r="O28" s="48"/>
      <c r="P28" s="48">
        <f>K28+M28+O28+IF(I28&lt;&gt;"",I28,0)</f>
        <v>74</v>
      </c>
      <c r="Q28" s="46">
        <v>27</v>
      </c>
    </row>
    <row r="29" spans="1:17" x14ac:dyDescent="0.25">
      <c r="A29" s="43" t="str">
        <f>B29&amp;D29</f>
        <v>Franklová1978</v>
      </c>
      <c r="B29" s="44" t="s">
        <v>1184</v>
      </c>
      <c r="C29" s="44" t="s">
        <v>1185</v>
      </c>
      <c r="D29" s="45" t="s">
        <v>929</v>
      </c>
      <c r="E29" s="45" t="s">
        <v>1186</v>
      </c>
      <c r="F29" s="45" t="s">
        <v>1153</v>
      </c>
      <c r="G29" s="46" t="str">
        <f>IFERROR(VLOOKUP($A29,'[1]Kbelska 10'!$A:$K,2,FALSE),"")</f>
        <v/>
      </c>
      <c r="H29" s="46" t="s">
        <v>952</v>
      </c>
      <c r="I29" s="46" t="s">
        <v>952</v>
      </c>
      <c r="J29" s="47">
        <v>8</v>
      </c>
      <c r="K29" s="48">
        <v>74</v>
      </c>
      <c r="L29" s="48"/>
      <c r="M29" s="48"/>
      <c r="N29" s="48"/>
      <c r="O29" s="48"/>
      <c r="P29" s="48">
        <f>K29+M29+O29+IF(I29&lt;&gt;"",I29,0)</f>
        <v>74</v>
      </c>
      <c r="Q29" s="46">
        <v>27</v>
      </c>
    </row>
    <row r="30" spans="1:17" x14ac:dyDescent="0.25">
      <c r="A30" s="43" t="str">
        <f>B30&amp;D30</f>
        <v>Moldavčuk1988</v>
      </c>
      <c r="B30" s="44" t="s">
        <v>1187</v>
      </c>
      <c r="C30" s="44" t="s">
        <v>775</v>
      </c>
      <c r="D30" s="45" t="s">
        <v>1075</v>
      </c>
      <c r="E30" s="45" t="s">
        <v>1188</v>
      </c>
      <c r="F30" s="45" t="s">
        <v>1151</v>
      </c>
      <c r="G30" s="46" t="str">
        <f>IFERROR(VLOOKUP($A30,'[1]Kbelska 10'!$A:$K,2,FALSE),"")</f>
        <v/>
      </c>
      <c r="H30" s="46" t="s">
        <v>952</v>
      </c>
      <c r="I30" s="46" t="s">
        <v>952</v>
      </c>
      <c r="J30" s="47">
        <v>9</v>
      </c>
      <c r="K30" s="48">
        <v>72</v>
      </c>
      <c r="L30" s="48"/>
      <c r="M30" s="48"/>
      <c r="N30" s="48"/>
      <c r="O30" s="48"/>
      <c r="P30" s="48">
        <f>K30+M30+O30+IF(I30&lt;&gt;"",I30,0)</f>
        <v>72</v>
      </c>
      <c r="Q30" s="46">
        <v>29</v>
      </c>
    </row>
    <row r="31" spans="1:17" x14ac:dyDescent="0.25">
      <c r="A31" s="43" t="str">
        <f>B31&amp;D31</f>
        <v>Búřilová1976</v>
      </c>
      <c r="B31" s="44" t="s">
        <v>1189</v>
      </c>
      <c r="C31" s="44" t="s">
        <v>487</v>
      </c>
      <c r="D31" s="45" t="s">
        <v>942</v>
      </c>
      <c r="E31" s="45" t="s">
        <v>1169</v>
      </c>
      <c r="F31" s="45" t="s">
        <v>1153</v>
      </c>
      <c r="G31" s="46" t="str">
        <f>IFERROR(VLOOKUP($A31,'[1]Kbelska 10'!$A:$K,2,FALSE),"")</f>
        <v/>
      </c>
      <c r="H31" s="46" t="s">
        <v>952</v>
      </c>
      <c r="I31" s="46" t="s">
        <v>952</v>
      </c>
      <c r="J31" s="47">
        <v>9</v>
      </c>
      <c r="K31" s="48">
        <v>72</v>
      </c>
      <c r="L31" s="48"/>
      <c r="M31" s="48"/>
      <c r="N31" s="48"/>
      <c r="O31" s="48"/>
      <c r="P31" s="48">
        <f>K31+M31+O31+IF(I31&lt;&gt;"",I31,0)</f>
        <v>72</v>
      </c>
      <c r="Q31" s="46">
        <v>29</v>
      </c>
    </row>
    <row r="32" spans="1:17" x14ac:dyDescent="0.25">
      <c r="A32" s="43" t="str">
        <f>B32&amp;D32</f>
        <v>Augustová2003</v>
      </c>
      <c r="B32" s="44" t="s">
        <v>1190</v>
      </c>
      <c r="C32" s="44" t="s">
        <v>823</v>
      </c>
      <c r="D32" s="45" t="s">
        <v>1191</v>
      </c>
      <c r="E32" s="45" t="s">
        <v>1192</v>
      </c>
      <c r="F32" s="45" t="s">
        <v>1157</v>
      </c>
      <c r="G32" s="46" t="str">
        <f>IFERROR(VLOOKUP($A32,'[1]Kbelska 10'!$A:$K,2,FALSE),"")</f>
        <v/>
      </c>
      <c r="H32" s="46" t="s">
        <v>952</v>
      </c>
      <c r="I32" s="46" t="s">
        <v>952</v>
      </c>
      <c r="J32" s="47">
        <v>3</v>
      </c>
      <c r="K32" s="48">
        <v>70</v>
      </c>
      <c r="L32" s="48"/>
      <c r="M32" s="48"/>
      <c r="N32" s="48"/>
      <c r="O32" s="48"/>
      <c r="P32" s="48">
        <f>K32+M32+O32+IF(I32&lt;&gt;"",I32,0)</f>
        <v>70</v>
      </c>
      <c r="Q32" s="46">
        <v>31</v>
      </c>
    </row>
    <row r="33" spans="1:17" x14ac:dyDescent="0.25">
      <c r="A33" s="43" t="str">
        <f>B33&amp;D33</f>
        <v>Lázničková1986</v>
      </c>
      <c r="B33" s="49" t="s">
        <v>1193</v>
      </c>
      <c r="C33" s="49" t="s">
        <v>738</v>
      </c>
      <c r="D33" s="50" t="s">
        <v>1011</v>
      </c>
      <c r="E33" s="50" t="s">
        <v>1012</v>
      </c>
      <c r="F33" s="50" t="s">
        <v>1151</v>
      </c>
      <c r="G33" s="46" t="str">
        <f>IFERROR(VLOOKUP($A33,'[1]Kbelska 10'!$A:$K,2,FALSE),"")</f>
        <v/>
      </c>
      <c r="H33" s="46" t="s">
        <v>952</v>
      </c>
      <c r="I33" s="46" t="s">
        <v>952</v>
      </c>
      <c r="J33" s="47">
        <v>10</v>
      </c>
      <c r="K33" s="49">
        <v>70</v>
      </c>
      <c r="L33" s="48"/>
      <c r="M33" s="48"/>
      <c r="N33" s="49"/>
      <c r="O33" s="49"/>
      <c r="P33" s="48">
        <f>K33+M33+O33+IF(I33&lt;&gt;"",I33,0)</f>
        <v>70</v>
      </c>
      <c r="Q33" s="46">
        <v>31</v>
      </c>
    </row>
    <row r="34" spans="1:17" x14ac:dyDescent="0.25">
      <c r="A34" s="43" t="str">
        <f>B34&amp;D34</f>
        <v>Modrová1971</v>
      </c>
      <c r="B34" s="44" t="s">
        <v>1194</v>
      </c>
      <c r="C34" s="44" t="s">
        <v>439</v>
      </c>
      <c r="D34" s="45" t="s">
        <v>978</v>
      </c>
      <c r="E34" s="45" t="s">
        <v>1195</v>
      </c>
      <c r="F34" s="45" t="s">
        <v>1153</v>
      </c>
      <c r="G34" s="46" t="str">
        <f>IFERROR(VLOOKUP($A34,'[1]Kbelska 10'!$A:$K,2,FALSE),"")</f>
        <v/>
      </c>
      <c r="H34" s="46" t="s">
        <v>952</v>
      </c>
      <c r="I34" s="46" t="s">
        <v>952</v>
      </c>
      <c r="J34" s="47">
        <v>10</v>
      </c>
      <c r="K34" s="48">
        <v>70</v>
      </c>
      <c r="L34" s="48"/>
      <c r="M34" s="48"/>
      <c r="N34" s="48"/>
      <c r="O34" s="48"/>
      <c r="P34" s="48">
        <f>K34+M34+O34+IF(I34&lt;&gt;"",I34,0)</f>
        <v>70</v>
      </c>
      <c r="Q34" s="46">
        <v>31</v>
      </c>
    </row>
    <row r="35" spans="1:17" x14ac:dyDescent="0.25">
      <c r="A35" s="43" t="str">
        <f>B35&amp;D35</f>
        <v>Rippelova</v>
      </c>
      <c r="B35" s="44" t="s">
        <v>1196</v>
      </c>
      <c r="C35" s="44" t="s">
        <v>141</v>
      </c>
      <c r="D35" s="45"/>
      <c r="E35" s="45"/>
      <c r="F35" s="45" t="s">
        <v>987</v>
      </c>
      <c r="G35" s="46" t="str">
        <f>IFERROR(VLOOKUP($A35,'[1]Kbelska 10'!$A:$K,2,FALSE),"")</f>
        <v/>
      </c>
      <c r="H35" s="46" t="s">
        <v>952</v>
      </c>
      <c r="I35" s="46" t="s">
        <v>952</v>
      </c>
      <c r="J35" s="47">
        <v>3</v>
      </c>
      <c r="K35" s="48">
        <v>70</v>
      </c>
      <c r="L35" s="48"/>
      <c r="M35" s="48"/>
      <c r="N35" s="48"/>
      <c r="O35" s="48"/>
      <c r="P35" s="48">
        <f>K35+M35+O35+IF(I35&lt;&gt;"",I35,0)</f>
        <v>70</v>
      </c>
      <c r="Q35" s="46">
        <v>31</v>
      </c>
    </row>
    <row r="36" spans="1:17" x14ac:dyDescent="0.25">
      <c r="A36" s="43" t="str">
        <f>B36&amp;D36</f>
        <v>Čermáková</v>
      </c>
      <c r="B36" s="44" t="s">
        <v>1197</v>
      </c>
      <c r="C36" s="44" t="s">
        <v>439</v>
      </c>
      <c r="D36" s="45"/>
      <c r="E36" s="45" t="s">
        <v>1198</v>
      </c>
      <c r="F36" s="47" t="s">
        <v>1171</v>
      </c>
      <c r="G36" s="46" t="str">
        <f>IFERROR(VLOOKUP($A36,'[1]Kbelska 10'!$A:$K,2,FALSE),"")</f>
        <v/>
      </c>
      <c r="H36" s="46" t="s">
        <v>952</v>
      </c>
      <c r="I36" s="46" t="s">
        <v>952</v>
      </c>
      <c r="J36" s="47">
        <v>3</v>
      </c>
      <c r="K36" s="48">
        <v>70</v>
      </c>
      <c r="L36" s="48"/>
      <c r="M36" s="48"/>
      <c r="N36" s="48"/>
      <c r="O36" s="48"/>
      <c r="P36" s="48">
        <f>K36+M36+O36+IF(I36&lt;&gt;"",I36,0)</f>
        <v>70</v>
      </c>
      <c r="Q36" s="46">
        <v>31</v>
      </c>
    </row>
    <row r="37" spans="1:17" x14ac:dyDescent="0.25">
      <c r="A37" s="43" t="str">
        <f>B37&amp;D37</f>
        <v>Cermakova</v>
      </c>
      <c r="B37" s="56" t="s">
        <v>1199</v>
      </c>
      <c r="C37" s="56" t="s">
        <v>439</v>
      </c>
      <c r="D37" s="50"/>
      <c r="E37" s="45" t="s">
        <v>1198</v>
      </c>
      <c r="F37" s="47" t="s">
        <v>1171</v>
      </c>
      <c r="G37" s="46" t="str">
        <f>IFERROR(VLOOKUP($A37,'[1]Kbelska 10'!$A:$K,2,FALSE),"")</f>
        <v/>
      </c>
      <c r="H37" s="46" t="s">
        <v>952</v>
      </c>
      <c r="I37" s="46" t="s">
        <v>952</v>
      </c>
      <c r="J37" s="47">
        <v>3</v>
      </c>
      <c r="K37" s="49">
        <v>70</v>
      </c>
      <c r="L37" s="48"/>
      <c r="M37" s="48"/>
      <c r="N37" s="49"/>
      <c r="O37" s="49"/>
      <c r="P37" s="48">
        <f>K37+M37+O37+IF(I37&lt;&gt;"",I37,0)</f>
        <v>70</v>
      </c>
      <c r="Q37" s="46">
        <v>31</v>
      </c>
    </row>
    <row r="38" spans="1:17" x14ac:dyDescent="0.25">
      <c r="A38" s="43" t="str">
        <f>B38&amp;D38</f>
        <v>Fišerová1983</v>
      </c>
      <c r="B38" s="44" t="s">
        <v>1200</v>
      </c>
      <c r="C38" s="44" t="s">
        <v>84</v>
      </c>
      <c r="D38" s="45" t="s">
        <v>962</v>
      </c>
      <c r="E38" s="45"/>
      <c r="F38" s="45" t="s">
        <v>1151</v>
      </c>
      <c r="G38" s="46" t="str">
        <f>IFERROR(VLOOKUP($A38,'[1]Kbelska 10'!$A:$K,2,FALSE),"")</f>
        <v/>
      </c>
      <c r="H38" s="46" t="s">
        <v>952</v>
      </c>
      <c r="I38" s="46" t="s">
        <v>952</v>
      </c>
      <c r="J38" s="47">
        <v>11</v>
      </c>
      <c r="K38" s="48">
        <v>68</v>
      </c>
      <c r="L38" s="48"/>
      <c r="M38" s="48"/>
      <c r="N38" s="48"/>
      <c r="O38" s="48"/>
      <c r="P38" s="48">
        <f>K38+M38+O38+IF(I38&lt;&gt;"",I38,0)</f>
        <v>68</v>
      </c>
      <c r="Q38" s="46">
        <v>37</v>
      </c>
    </row>
    <row r="39" spans="1:17" x14ac:dyDescent="0.25">
      <c r="A39" s="43" t="str">
        <f>B39&amp;D39</f>
        <v>Husáková1978</v>
      </c>
      <c r="B39" s="44" t="s">
        <v>1201</v>
      </c>
      <c r="C39" s="44" t="s">
        <v>1185</v>
      </c>
      <c r="D39" s="45" t="s">
        <v>929</v>
      </c>
      <c r="E39" s="45" t="s">
        <v>1016</v>
      </c>
      <c r="F39" s="45" t="s">
        <v>1153</v>
      </c>
      <c r="G39" s="46" t="str">
        <f>IFERROR(VLOOKUP($A39,'[1]Kbelska 10'!$A:$K,2,FALSE),"")</f>
        <v/>
      </c>
      <c r="H39" s="46" t="s">
        <v>952</v>
      </c>
      <c r="I39" s="46" t="s">
        <v>952</v>
      </c>
      <c r="J39" s="47">
        <v>11</v>
      </c>
      <c r="K39" s="48">
        <v>68</v>
      </c>
      <c r="L39" s="48"/>
      <c r="M39" s="48"/>
      <c r="N39" s="48"/>
      <c r="O39" s="48"/>
      <c r="P39" s="48">
        <f>K39+M39+O39+IF(I39&lt;&gt;"",I39,0)</f>
        <v>68</v>
      </c>
      <c r="Q39" s="46">
        <v>37</v>
      </c>
    </row>
    <row r="40" spans="1:17" x14ac:dyDescent="0.25">
      <c r="A40" s="43" t="str">
        <f>B40&amp;D40</f>
        <v>Trojanová1985</v>
      </c>
      <c r="B40" s="44" t="s">
        <v>812</v>
      </c>
      <c r="C40" s="44" t="s">
        <v>92</v>
      </c>
      <c r="D40" s="45" t="s">
        <v>1009</v>
      </c>
      <c r="E40" s="45" t="s">
        <v>1012</v>
      </c>
      <c r="F40" s="45" t="s">
        <v>1151</v>
      </c>
      <c r="G40" s="46" t="str">
        <f>IFERROR(VLOOKUP($A40,'[1]Kbelska 10'!$A:$K,2,FALSE),"")</f>
        <v/>
      </c>
      <c r="H40" s="46" t="s">
        <v>952</v>
      </c>
      <c r="I40" s="46" t="s">
        <v>952</v>
      </c>
      <c r="J40" s="47">
        <v>12</v>
      </c>
      <c r="K40" s="48">
        <v>66</v>
      </c>
      <c r="L40" s="48"/>
      <c r="M40" s="48"/>
      <c r="N40" s="48"/>
      <c r="O40" s="48"/>
      <c r="P40" s="48">
        <f>K40+M40+O40+IF(I40&lt;&gt;"",I40,0)</f>
        <v>66</v>
      </c>
      <c r="Q40" s="46">
        <v>39</v>
      </c>
    </row>
    <row r="41" spans="1:17" x14ac:dyDescent="0.25">
      <c r="A41" s="43" t="str">
        <f>B41&amp;D41</f>
        <v>Karochová1972</v>
      </c>
      <c r="B41" s="44" t="s">
        <v>1202</v>
      </c>
      <c r="C41" s="44" t="s">
        <v>123</v>
      </c>
      <c r="D41" s="45" t="s">
        <v>1098</v>
      </c>
      <c r="E41" s="45" t="s">
        <v>1195</v>
      </c>
      <c r="F41" s="45" t="s">
        <v>1153</v>
      </c>
      <c r="G41" s="46" t="str">
        <f>IFERROR(VLOOKUP($A41,'[1]Kbelska 10'!$A:$K,2,FALSE),"")</f>
        <v/>
      </c>
      <c r="H41" s="46" t="s">
        <v>952</v>
      </c>
      <c r="I41" s="46" t="s">
        <v>952</v>
      </c>
      <c r="J41" s="47">
        <v>12</v>
      </c>
      <c r="K41" s="48">
        <v>66</v>
      </c>
      <c r="L41" s="48"/>
      <c r="M41" s="48"/>
      <c r="N41" s="48"/>
      <c r="O41" s="48"/>
      <c r="P41" s="48">
        <f>K41+M41+O41+IF(I41&lt;&gt;"",I41,0)</f>
        <v>66</v>
      </c>
      <c r="Q41" s="46">
        <v>39</v>
      </c>
    </row>
    <row r="42" spans="1:17" x14ac:dyDescent="0.25">
      <c r="A42" s="43" t="str">
        <f>B42&amp;D42</f>
        <v>Danešová</v>
      </c>
      <c r="B42" s="44" t="s">
        <v>1203</v>
      </c>
      <c r="C42" s="44" t="s">
        <v>460</v>
      </c>
      <c r="D42" s="45"/>
      <c r="E42" s="45" t="s">
        <v>1047</v>
      </c>
      <c r="F42" s="45" t="s">
        <v>987</v>
      </c>
      <c r="G42" s="46" t="str">
        <f>IFERROR(VLOOKUP($A42,'[1]Kbelska 10'!$A:$K,2,FALSE),"")</f>
        <v/>
      </c>
      <c r="H42" s="46" t="s">
        <v>952</v>
      </c>
      <c r="I42" s="46" t="s">
        <v>952</v>
      </c>
      <c r="J42" s="47">
        <v>4</v>
      </c>
      <c r="K42" s="48">
        <v>65</v>
      </c>
      <c r="L42" s="48"/>
      <c r="M42" s="48"/>
      <c r="N42" s="48"/>
      <c r="O42" s="48"/>
      <c r="P42" s="48">
        <f>K42+M42+O42+IF(I42&lt;&gt;"",I42,0)</f>
        <v>65</v>
      </c>
      <c r="Q42" s="46">
        <v>41</v>
      </c>
    </row>
    <row r="43" spans="1:17" x14ac:dyDescent="0.25">
      <c r="A43" s="43" t="str">
        <f>B43&amp;D43</f>
        <v>Marholdová1983</v>
      </c>
      <c r="B43" s="44" t="s">
        <v>1204</v>
      </c>
      <c r="C43" s="44" t="s">
        <v>106</v>
      </c>
      <c r="D43" s="45" t="s">
        <v>962</v>
      </c>
      <c r="E43" s="45" t="s">
        <v>1205</v>
      </c>
      <c r="F43" s="45" t="s">
        <v>1151</v>
      </c>
      <c r="G43" s="46" t="str">
        <f>IFERROR(VLOOKUP($A43,'[1]Kbelska 10'!$A:$K,2,FALSE),"")</f>
        <v/>
      </c>
      <c r="H43" s="46" t="s">
        <v>952</v>
      </c>
      <c r="I43" s="46" t="s">
        <v>952</v>
      </c>
      <c r="J43" s="47">
        <v>13</v>
      </c>
      <c r="K43" s="48">
        <v>64</v>
      </c>
      <c r="L43" s="48"/>
      <c r="M43" s="48"/>
      <c r="N43" s="48"/>
      <c r="O43" s="48"/>
      <c r="P43" s="48">
        <f>K43+M43+O43+IF(I43&lt;&gt;"",I43,0)</f>
        <v>64</v>
      </c>
      <c r="Q43" s="46">
        <v>42</v>
      </c>
    </row>
    <row r="44" spans="1:17" x14ac:dyDescent="0.25">
      <c r="A44" s="43" t="str">
        <f>B44&amp;D44</f>
        <v>Chvatlinova1977</v>
      </c>
      <c r="B44" s="44" t="s">
        <v>1206</v>
      </c>
      <c r="C44" s="44" t="s">
        <v>255</v>
      </c>
      <c r="D44" s="45" t="s">
        <v>957</v>
      </c>
      <c r="E44" s="45" t="s">
        <v>1016</v>
      </c>
      <c r="F44" s="45" t="s">
        <v>1153</v>
      </c>
      <c r="G44" s="46" t="str">
        <f>IFERROR(VLOOKUP($A44,'[1]Kbelska 10'!$A:$K,2,FALSE),"")</f>
        <v/>
      </c>
      <c r="H44" s="46" t="s">
        <v>952</v>
      </c>
      <c r="I44" s="46" t="s">
        <v>952</v>
      </c>
      <c r="J44" s="47">
        <v>13</v>
      </c>
      <c r="K44" s="48">
        <v>64</v>
      </c>
      <c r="L44" s="48"/>
      <c r="M44" s="48"/>
      <c r="N44" s="48"/>
      <c r="O44" s="48"/>
      <c r="P44" s="48">
        <f>K44+M44+O44+IF(I44&lt;&gt;"",I44,0)</f>
        <v>64</v>
      </c>
      <c r="Q44" s="46">
        <v>42</v>
      </c>
    </row>
    <row r="45" spans="1:17" x14ac:dyDescent="0.25">
      <c r="A45" s="43" t="str">
        <f>B45&amp;D45</f>
        <v>Šugová1987</v>
      </c>
      <c r="B45" s="44" t="s">
        <v>1207</v>
      </c>
      <c r="C45" s="44" t="s">
        <v>1208</v>
      </c>
      <c r="D45" s="45" t="s">
        <v>950</v>
      </c>
      <c r="E45" s="45" t="s">
        <v>1209</v>
      </c>
      <c r="F45" s="45" t="s">
        <v>1151</v>
      </c>
      <c r="G45" s="46" t="str">
        <f>IFERROR(VLOOKUP($A45,'[1]Kbelska 10'!$A:$K,2,FALSE),"")</f>
        <v/>
      </c>
      <c r="H45" s="46" t="s">
        <v>952</v>
      </c>
      <c r="I45" s="46" t="s">
        <v>952</v>
      </c>
      <c r="J45" s="47">
        <v>14</v>
      </c>
      <c r="K45" s="48">
        <v>62</v>
      </c>
      <c r="L45" s="48"/>
      <c r="M45" s="48"/>
      <c r="N45" s="48"/>
      <c r="O45" s="48"/>
      <c r="P45" s="48">
        <f>K45+M45+O45+IF(I45&lt;&gt;"",I45,0)</f>
        <v>62</v>
      </c>
      <c r="Q45" s="46">
        <v>44</v>
      </c>
    </row>
    <row r="46" spans="1:17" x14ac:dyDescent="0.25">
      <c r="A46" s="43" t="str">
        <f>B46&amp;D46</f>
        <v>Kocsisová1971</v>
      </c>
      <c r="B46" s="44" t="s">
        <v>1210</v>
      </c>
      <c r="C46" s="44" t="s">
        <v>632</v>
      </c>
      <c r="D46" s="45" t="s">
        <v>978</v>
      </c>
      <c r="E46" s="45" t="s">
        <v>1053</v>
      </c>
      <c r="F46" s="45" t="s">
        <v>1153</v>
      </c>
      <c r="G46" s="46" t="str">
        <f>IFERROR(VLOOKUP($A46,'[1]Kbelska 10'!$A:$K,2,FALSE),"")</f>
        <v/>
      </c>
      <c r="H46" s="46" t="s">
        <v>952</v>
      </c>
      <c r="I46" s="46" t="s">
        <v>952</v>
      </c>
      <c r="J46" s="47">
        <v>14</v>
      </c>
      <c r="K46" s="48">
        <v>62</v>
      </c>
      <c r="L46" s="48"/>
      <c r="M46" s="48"/>
      <c r="N46" s="48"/>
      <c r="O46" s="48"/>
      <c r="P46" s="48">
        <f>K46+M46+O46+IF(I46&lt;&gt;"",I46,0)</f>
        <v>62</v>
      </c>
      <c r="Q46" s="46">
        <v>44</v>
      </c>
    </row>
    <row r="47" spans="1:17" x14ac:dyDescent="0.25">
      <c r="A47" s="43" t="str">
        <f>B47&amp;D47</f>
        <v>Pappová1996</v>
      </c>
      <c r="B47" s="44" t="s">
        <v>1211</v>
      </c>
      <c r="C47" s="44" t="s">
        <v>1212</v>
      </c>
      <c r="D47" s="45" t="s">
        <v>1110</v>
      </c>
      <c r="E47" s="45"/>
      <c r="F47" s="45" t="s">
        <v>1151</v>
      </c>
      <c r="G47" s="46" t="str">
        <f>IFERROR(VLOOKUP($A47,'[1]Kbelska 10'!$A:$K,2,FALSE),"")</f>
        <v/>
      </c>
      <c r="H47" s="46" t="s">
        <v>952</v>
      </c>
      <c r="I47" s="46" t="s">
        <v>952</v>
      </c>
      <c r="J47" s="47">
        <v>15</v>
      </c>
      <c r="K47" s="48">
        <v>60</v>
      </c>
      <c r="L47" s="48"/>
      <c r="M47" s="48"/>
      <c r="N47" s="48"/>
      <c r="O47" s="48"/>
      <c r="P47" s="48">
        <f>K47+M47+O47+IF(I47&lt;&gt;"",I47,0)</f>
        <v>60</v>
      </c>
      <c r="Q47" s="46">
        <v>46</v>
      </c>
    </row>
    <row r="48" spans="1:17" x14ac:dyDescent="0.25">
      <c r="A48" s="43" t="str">
        <f>B48&amp;D48</f>
        <v>Hrbková1977</v>
      </c>
      <c r="B48" s="44" t="s">
        <v>1213</v>
      </c>
      <c r="C48" s="44" t="s">
        <v>1214</v>
      </c>
      <c r="D48" s="45" t="s">
        <v>957</v>
      </c>
      <c r="E48" s="45" t="s">
        <v>1215</v>
      </c>
      <c r="F48" s="45" t="s">
        <v>1153</v>
      </c>
      <c r="G48" s="46" t="str">
        <f>IFERROR(VLOOKUP($A48,'[1]Kbelska 10'!$A:$K,2,FALSE),"")</f>
        <v/>
      </c>
      <c r="H48" s="46" t="s">
        <v>952</v>
      </c>
      <c r="I48" s="46" t="s">
        <v>952</v>
      </c>
      <c r="J48" s="47">
        <v>15</v>
      </c>
      <c r="K48" s="48">
        <v>60</v>
      </c>
      <c r="L48" s="48"/>
      <c r="M48" s="48"/>
      <c r="N48" s="48"/>
      <c r="O48" s="48"/>
      <c r="P48" s="48">
        <f>K48+M48+O48+IF(I48&lt;&gt;"",I48,0)</f>
        <v>60</v>
      </c>
      <c r="Q48" s="46">
        <v>46</v>
      </c>
    </row>
    <row r="49" spans="1:17" x14ac:dyDescent="0.25">
      <c r="A49" s="43" t="str">
        <f>B49&amp;D49</f>
        <v>Reiser</v>
      </c>
      <c r="B49" s="49" t="s">
        <v>1007</v>
      </c>
      <c r="C49" s="49" t="s">
        <v>462</v>
      </c>
      <c r="D49" s="50"/>
      <c r="E49" s="50" t="s">
        <v>1071</v>
      </c>
      <c r="F49" s="45" t="s">
        <v>987</v>
      </c>
      <c r="G49" s="46" t="str">
        <f>IFERROR(VLOOKUP($A49,'[1]Kbelska 10'!$A:$K,2,FALSE),"")</f>
        <v/>
      </c>
      <c r="H49" s="46" t="s">
        <v>952</v>
      </c>
      <c r="I49" s="46" t="s">
        <v>952</v>
      </c>
      <c r="J49" s="47">
        <v>5</v>
      </c>
      <c r="K49" s="49">
        <v>60</v>
      </c>
      <c r="L49" s="48"/>
      <c r="M49" s="48"/>
      <c r="N49" s="49"/>
      <c r="O49" s="49"/>
      <c r="P49" s="48">
        <f>K49+M49+O49+IF(I49&lt;&gt;"",I49,0)</f>
        <v>60</v>
      </c>
      <c r="Q49" s="46">
        <v>46</v>
      </c>
    </row>
    <row r="50" spans="1:17" x14ac:dyDescent="0.25">
      <c r="A50" s="43" t="str">
        <f>B50&amp;D50</f>
        <v>Kašparová</v>
      </c>
      <c r="B50" s="44" t="s">
        <v>1216</v>
      </c>
      <c r="C50" s="44" t="s">
        <v>775</v>
      </c>
      <c r="D50" s="45"/>
      <c r="E50" s="45" t="s">
        <v>1081</v>
      </c>
      <c r="F50" s="45" t="s">
        <v>987</v>
      </c>
      <c r="G50" s="46" t="str">
        <f>IFERROR(VLOOKUP($A50,'[1]Kbelska 10'!$A:$K,2,FALSE),"")</f>
        <v/>
      </c>
      <c r="H50" s="46" t="s">
        <v>952</v>
      </c>
      <c r="I50" s="46" t="s">
        <v>952</v>
      </c>
      <c r="J50" s="47">
        <v>6</v>
      </c>
      <c r="K50" s="48">
        <v>58</v>
      </c>
      <c r="L50" s="48"/>
      <c r="M50" s="48"/>
      <c r="N50" s="48"/>
      <c r="O50" s="48"/>
      <c r="P50" s="48">
        <f>K50+M50+O50+IF(I50&lt;&gt;"",I50,0)</f>
        <v>58</v>
      </c>
      <c r="Q50" s="46">
        <v>49</v>
      </c>
    </row>
    <row r="51" spans="1:17" x14ac:dyDescent="0.25">
      <c r="A51" s="43" t="str">
        <f>B51&amp;D51</f>
        <v>Zelenkova1989</v>
      </c>
      <c r="B51" s="44" t="s">
        <v>1217</v>
      </c>
      <c r="C51" s="44" t="s">
        <v>789</v>
      </c>
      <c r="D51" s="45" t="s">
        <v>1018</v>
      </c>
      <c r="E51" s="45"/>
      <c r="F51" s="45" t="s">
        <v>1151</v>
      </c>
      <c r="G51" s="46" t="str">
        <f>IFERROR(VLOOKUP($A51,'[1]Kbelska 10'!$A:$K,2,FALSE),"")</f>
        <v/>
      </c>
      <c r="H51" s="46" t="s">
        <v>952</v>
      </c>
      <c r="I51" s="46" t="s">
        <v>952</v>
      </c>
      <c r="J51" s="47">
        <v>17</v>
      </c>
      <c r="K51" s="48">
        <v>56</v>
      </c>
      <c r="L51" s="48"/>
      <c r="M51" s="48"/>
      <c r="N51" s="48"/>
      <c r="O51" s="48"/>
      <c r="P51" s="48">
        <f>K51+M51+O51+IF(I51&lt;&gt;"",I51,0)</f>
        <v>56</v>
      </c>
      <c r="Q51" s="46">
        <v>50</v>
      </c>
    </row>
    <row r="52" spans="1:17" x14ac:dyDescent="0.25">
      <c r="A52" s="43" t="str">
        <f>B52&amp;D52</f>
        <v>Pelcová</v>
      </c>
      <c r="B52" s="44" t="s">
        <v>1218</v>
      </c>
      <c r="C52" s="44" t="s">
        <v>1219</v>
      </c>
      <c r="D52" s="45"/>
      <c r="E52" s="45" t="s">
        <v>1089</v>
      </c>
      <c r="F52" s="45" t="s">
        <v>987</v>
      </c>
      <c r="G52" s="46" t="str">
        <f>IFERROR(VLOOKUP($A52,'[1]Kbelska 10'!$A:$K,2,FALSE),"")</f>
        <v/>
      </c>
      <c r="H52" s="46" t="s">
        <v>952</v>
      </c>
      <c r="I52" s="46" t="s">
        <v>952</v>
      </c>
      <c r="J52" s="47">
        <v>7</v>
      </c>
      <c r="K52" s="48">
        <v>56</v>
      </c>
      <c r="L52" s="48"/>
      <c r="M52" s="48"/>
      <c r="N52" s="48"/>
      <c r="O52" s="48"/>
      <c r="P52" s="48">
        <f>K52+M52+O52+IF(I52&lt;&gt;"",I52,0)</f>
        <v>56</v>
      </c>
      <c r="Q52" s="46">
        <v>50</v>
      </c>
    </row>
    <row r="53" spans="1:17" x14ac:dyDescent="0.25">
      <c r="A53" s="43" t="str">
        <f>B53&amp;D53</f>
        <v>Macounová1982</v>
      </c>
      <c r="B53" s="44" t="s">
        <v>1220</v>
      </c>
      <c r="C53" s="44" t="s">
        <v>106</v>
      </c>
      <c r="D53" s="45" t="s">
        <v>1062</v>
      </c>
      <c r="E53" s="45" t="s">
        <v>1221</v>
      </c>
      <c r="F53" s="45" t="s">
        <v>1151</v>
      </c>
      <c r="G53" s="46" t="str">
        <f>IFERROR(VLOOKUP($A53,'[1]Kbelska 10'!$A:$K,2,FALSE),"")</f>
        <v/>
      </c>
      <c r="H53" s="46" t="s">
        <v>952</v>
      </c>
      <c r="I53" s="46" t="s">
        <v>952</v>
      </c>
      <c r="J53" s="47">
        <v>18</v>
      </c>
      <c r="K53" s="48">
        <v>54</v>
      </c>
      <c r="L53" s="48"/>
      <c r="M53" s="48"/>
      <c r="N53" s="48"/>
      <c r="O53" s="48"/>
      <c r="P53" s="48">
        <f>K53+M53+O53+IF(I53&lt;&gt;"",I53,0)</f>
        <v>54</v>
      </c>
      <c r="Q53" s="46">
        <v>52</v>
      </c>
    </row>
    <row r="54" spans="1:17" x14ac:dyDescent="0.25">
      <c r="A54" s="43" t="str">
        <f>B54&amp;D54</f>
        <v>Marešová</v>
      </c>
      <c r="B54" s="44" t="s">
        <v>1222</v>
      </c>
      <c r="C54" s="44" t="s">
        <v>129</v>
      </c>
      <c r="D54" s="45"/>
      <c r="E54" s="45"/>
      <c r="F54" s="45" t="s">
        <v>987</v>
      </c>
      <c r="G54" s="46" t="str">
        <f>IFERROR(VLOOKUP($A54,'[1]Kbelska 10'!$A:$K,2,FALSE),"")</f>
        <v/>
      </c>
      <c r="H54" s="46" t="s">
        <v>952</v>
      </c>
      <c r="I54" s="46" t="s">
        <v>952</v>
      </c>
      <c r="J54" s="47">
        <v>8</v>
      </c>
      <c r="K54" s="48">
        <v>54</v>
      </c>
      <c r="L54" s="48"/>
      <c r="M54" s="48"/>
      <c r="N54" s="48"/>
      <c r="O54" s="48"/>
      <c r="P54" s="48">
        <f>K54+M54+O54+IF(I54&lt;&gt;"",I54,0)</f>
        <v>54</v>
      </c>
      <c r="Q54" s="46">
        <v>52</v>
      </c>
    </row>
    <row r="55" spans="1:17" x14ac:dyDescent="0.25">
      <c r="A55" s="43" t="str">
        <f>B55&amp;D55</f>
        <v>Zbožínková1984</v>
      </c>
      <c r="B55" s="44" t="s">
        <v>1223</v>
      </c>
      <c r="C55" s="44" t="s">
        <v>439</v>
      </c>
      <c r="D55" s="45" t="s">
        <v>1038</v>
      </c>
      <c r="E55" s="45" t="s">
        <v>1173</v>
      </c>
      <c r="F55" s="45" t="s">
        <v>1151</v>
      </c>
      <c r="G55" s="46" t="str">
        <f>IFERROR(VLOOKUP($A55,'[1]Kbelska 10'!$A:$K,2,FALSE),"")</f>
        <v/>
      </c>
      <c r="H55" s="46" t="s">
        <v>952</v>
      </c>
      <c r="I55" s="46" t="s">
        <v>952</v>
      </c>
      <c r="J55" s="47">
        <v>19</v>
      </c>
      <c r="K55" s="48">
        <v>52</v>
      </c>
      <c r="L55" s="48"/>
      <c r="M55" s="48"/>
      <c r="N55" s="48"/>
      <c r="O55" s="48"/>
      <c r="P55" s="48">
        <f>K55+M55+O55+IF(I55&lt;&gt;"",I55,0)</f>
        <v>52</v>
      </c>
      <c r="Q55" s="46">
        <v>54</v>
      </c>
    </row>
    <row r="56" spans="1:17" x14ac:dyDescent="0.25">
      <c r="A56" s="43" t="str">
        <f>B56&amp;D56</f>
        <v>Králová1979</v>
      </c>
      <c r="B56" s="44" t="s">
        <v>1224</v>
      </c>
      <c r="C56" s="44" t="s">
        <v>101</v>
      </c>
      <c r="D56" s="45" t="s">
        <v>1040</v>
      </c>
      <c r="E56" s="45" t="s">
        <v>1225</v>
      </c>
      <c r="F56" s="45" t="s">
        <v>1153</v>
      </c>
      <c r="G56" s="46" t="str">
        <f>IFERROR(VLOOKUP($A56,'[1]Kbelska 10'!$A:$K,2,FALSE),"")</f>
        <v/>
      </c>
      <c r="H56" s="46" t="s">
        <v>952</v>
      </c>
      <c r="I56" s="46" t="s">
        <v>952</v>
      </c>
      <c r="J56" s="47">
        <v>19</v>
      </c>
      <c r="K56" s="48">
        <v>52</v>
      </c>
      <c r="L56" s="48"/>
      <c r="M56" s="48"/>
      <c r="N56" s="48"/>
      <c r="O56" s="48"/>
      <c r="P56" s="48">
        <f>K56+M56+O56+IF(I56&lt;&gt;"",I56,0)</f>
        <v>52</v>
      </c>
      <c r="Q56" s="46">
        <v>54</v>
      </c>
    </row>
    <row r="57" spans="1:17" x14ac:dyDescent="0.25">
      <c r="A57" s="43" t="str">
        <f>B57&amp;D57</f>
        <v>Kabourková Tenková</v>
      </c>
      <c r="B57" s="44" t="s">
        <v>1226</v>
      </c>
      <c r="C57" s="44" t="s">
        <v>105</v>
      </c>
      <c r="D57" s="45"/>
      <c r="E57" s="45"/>
      <c r="F57" s="45" t="s">
        <v>987</v>
      </c>
      <c r="G57" s="46" t="str">
        <f>IFERROR(VLOOKUP($A57,'[1]Kbelska 10'!$A:$K,2,FALSE),"")</f>
        <v/>
      </c>
      <c r="H57" s="46" t="s">
        <v>952</v>
      </c>
      <c r="I57" s="46" t="s">
        <v>952</v>
      </c>
      <c r="J57" s="47">
        <v>9</v>
      </c>
      <c r="K57" s="48">
        <v>52</v>
      </c>
      <c r="L57" s="48"/>
      <c r="M57" s="48"/>
      <c r="N57" s="48"/>
      <c r="O57" s="48"/>
      <c r="P57" s="48">
        <f>K57+M57+O57+IF(I57&lt;&gt;"",I57,0)</f>
        <v>52</v>
      </c>
      <c r="Q57" s="46">
        <v>54</v>
      </c>
    </row>
    <row r="58" spans="1:17" x14ac:dyDescent="0.25">
      <c r="A58" s="43" t="str">
        <f>B58&amp;D58</f>
        <v>Skácelová1988</v>
      </c>
      <c r="B58" s="44" t="s">
        <v>1227</v>
      </c>
      <c r="C58" s="44" t="s">
        <v>494</v>
      </c>
      <c r="D58" s="45" t="s">
        <v>1075</v>
      </c>
      <c r="E58" s="45" t="s">
        <v>1228</v>
      </c>
      <c r="F58" s="45" t="s">
        <v>1151</v>
      </c>
      <c r="G58" s="46" t="str">
        <f>IFERROR(VLOOKUP($A58,'[1]Kbelska 10'!$A:$K,2,FALSE),"")</f>
        <v/>
      </c>
      <c r="H58" s="46" t="s">
        <v>952</v>
      </c>
      <c r="I58" s="46" t="s">
        <v>952</v>
      </c>
      <c r="J58" s="47">
        <v>20</v>
      </c>
      <c r="K58" s="48">
        <v>50</v>
      </c>
      <c r="L58" s="48"/>
      <c r="M58" s="48"/>
      <c r="N58" s="48"/>
      <c r="O58" s="48"/>
      <c r="P58" s="48">
        <f>K58+M58+O58+IF(I58&lt;&gt;"",I58,0)</f>
        <v>50</v>
      </c>
      <c r="Q58" s="46">
        <v>57</v>
      </c>
    </row>
    <row r="59" spans="1:17" x14ac:dyDescent="0.25">
      <c r="A59" s="43" t="str">
        <f>B59&amp;D59</f>
        <v>Petrášková1981</v>
      </c>
      <c r="B59" s="44" t="s">
        <v>140</v>
      </c>
      <c r="C59" s="44" t="s">
        <v>141</v>
      </c>
      <c r="D59" s="45" t="s">
        <v>1000</v>
      </c>
      <c r="E59" s="45"/>
      <c r="F59" s="45" t="s">
        <v>1153</v>
      </c>
      <c r="G59" s="46" t="str">
        <f>IFERROR(VLOOKUP($A59,'[1]Kbelska 10'!$A:$K,2,FALSE),"")</f>
        <v/>
      </c>
      <c r="H59" s="46" t="s">
        <v>952</v>
      </c>
      <c r="I59" s="46" t="s">
        <v>952</v>
      </c>
      <c r="J59" s="47">
        <v>20</v>
      </c>
      <c r="K59" s="48">
        <v>50</v>
      </c>
      <c r="L59" s="48"/>
      <c r="M59" s="48"/>
      <c r="N59" s="48"/>
      <c r="O59" s="48"/>
      <c r="P59" s="48">
        <f>K59+M59+O59+IF(I59&lt;&gt;"",I59,0)</f>
        <v>50</v>
      </c>
      <c r="Q59" s="46">
        <v>57</v>
      </c>
    </row>
    <row r="60" spans="1:17" x14ac:dyDescent="0.25">
      <c r="A60" s="43" t="str">
        <f>B60&amp;D60</f>
        <v>Prchalová1974</v>
      </c>
      <c r="B60" s="44" t="s">
        <v>1229</v>
      </c>
      <c r="C60" s="44" t="s">
        <v>484</v>
      </c>
      <c r="D60" s="45" t="s">
        <v>975</v>
      </c>
      <c r="E60" s="45"/>
      <c r="F60" s="45" t="s">
        <v>1153</v>
      </c>
      <c r="G60" s="46" t="str">
        <f>IFERROR(VLOOKUP($A60,'[1]Kbelska 10'!$A:$K,2,FALSE),"")</f>
        <v/>
      </c>
      <c r="H60" s="46" t="s">
        <v>952</v>
      </c>
      <c r="I60" s="46" t="s">
        <v>952</v>
      </c>
      <c r="J60" s="47">
        <v>21</v>
      </c>
      <c r="K60" s="48">
        <v>49</v>
      </c>
      <c r="L60" s="48"/>
      <c r="M60" s="48"/>
      <c r="N60" s="48"/>
      <c r="O60" s="48"/>
      <c r="P60" s="48">
        <f>K60+M60+O60+IF(I60&lt;&gt;"",I60,0)</f>
        <v>49</v>
      </c>
      <c r="Q60" s="46">
        <v>59</v>
      </c>
    </row>
    <row r="61" spans="1:17" x14ac:dyDescent="0.25">
      <c r="A61" s="43" t="str">
        <f>B61&amp;D61</f>
        <v>Civochová1971</v>
      </c>
      <c r="B61" s="44" t="s">
        <v>1230</v>
      </c>
      <c r="C61" s="44" t="s">
        <v>487</v>
      </c>
      <c r="D61" s="45" t="s">
        <v>978</v>
      </c>
      <c r="E61" s="45" t="s">
        <v>1195</v>
      </c>
      <c r="F61" s="45" t="s">
        <v>1153</v>
      </c>
      <c r="G61" s="46" t="str">
        <f>IFERROR(VLOOKUP($A61,'[1]Kbelska 10'!$A:$K,2,FALSE),"")</f>
        <v/>
      </c>
      <c r="H61" s="46" t="s">
        <v>952</v>
      </c>
      <c r="I61" s="46" t="s">
        <v>952</v>
      </c>
      <c r="J61" s="47">
        <v>22</v>
      </c>
      <c r="K61" s="48">
        <v>48</v>
      </c>
      <c r="L61" s="48"/>
      <c r="M61" s="48"/>
      <c r="N61" s="48"/>
      <c r="O61" s="48"/>
      <c r="P61" s="48">
        <f>K61+M61+O61+IF(I61&lt;&gt;"",I61,0)</f>
        <v>48</v>
      </c>
      <c r="Q61" s="46">
        <v>60</v>
      </c>
    </row>
    <row r="62" spans="1:17" x14ac:dyDescent="0.25">
      <c r="A62" s="43" t="str">
        <f>B62&amp;D62</f>
        <v>Vaverová1975</v>
      </c>
      <c r="B62" s="44" t="s">
        <v>1231</v>
      </c>
      <c r="C62" s="44" t="s">
        <v>106</v>
      </c>
      <c r="D62" s="45" t="s">
        <v>1028</v>
      </c>
      <c r="E62" s="45" t="s">
        <v>1225</v>
      </c>
      <c r="F62" s="45" t="s">
        <v>1153</v>
      </c>
      <c r="G62" s="46" t="str">
        <f>IFERROR(VLOOKUP($A62,'[1]Kbelska 10'!$A:$K,2,FALSE),"")</f>
        <v/>
      </c>
      <c r="H62" s="46" t="s">
        <v>952</v>
      </c>
      <c r="I62" s="46" t="s">
        <v>952</v>
      </c>
      <c r="J62" s="47">
        <v>23</v>
      </c>
      <c r="K62" s="48">
        <v>47</v>
      </c>
      <c r="L62" s="48"/>
      <c r="M62" s="48"/>
      <c r="N62" s="48"/>
      <c r="O62" s="48"/>
      <c r="P62" s="48">
        <f>K62+M62+O62+IF(I62&lt;&gt;"",I62,0)</f>
        <v>47</v>
      </c>
      <c r="Q62" s="46">
        <v>61</v>
      </c>
    </row>
    <row r="63" spans="1:17" x14ac:dyDescent="0.25">
      <c r="A63" s="43" t="str">
        <f>B63&amp;D63</f>
        <v>Kohoutova1978</v>
      </c>
      <c r="B63" s="44" t="s">
        <v>1232</v>
      </c>
      <c r="C63" s="44" t="s">
        <v>1233</v>
      </c>
      <c r="D63" s="45" t="s">
        <v>929</v>
      </c>
      <c r="E63" s="45" t="s">
        <v>1225</v>
      </c>
      <c r="F63" s="45" t="s">
        <v>1153</v>
      </c>
      <c r="G63" s="46" t="str">
        <f>IFERROR(VLOOKUP($A63,'[1]Kbelska 10'!$A:$K,2,FALSE),"")</f>
        <v/>
      </c>
      <c r="H63" s="46" t="s">
        <v>952</v>
      </c>
      <c r="I63" s="46" t="s">
        <v>952</v>
      </c>
      <c r="J63" s="47">
        <v>24</v>
      </c>
      <c r="K63" s="48">
        <v>46</v>
      </c>
      <c r="L63" s="48"/>
      <c r="M63" s="48"/>
      <c r="N63" s="48"/>
      <c r="O63" s="48"/>
      <c r="P63" s="48">
        <f>K63+M63+O63+IF(I63&lt;&gt;"",I63,0)</f>
        <v>46</v>
      </c>
      <c r="Q63" s="46">
        <v>62</v>
      </c>
    </row>
    <row r="64" spans="1:17" x14ac:dyDescent="0.25">
      <c r="A64" s="43" t="str">
        <f>B64&amp;D64</f>
        <v>Minaříková1967</v>
      </c>
      <c r="B64" s="44" t="s">
        <v>1234</v>
      </c>
      <c r="C64" s="44" t="s">
        <v>721</v>
      </c>
      <c r="D64" s="45" t="s">
        <v>1057</v>
      </c>
      <c r="E64" s="45" t="s">
        <v>1225</v>
      </c>
      <c r="F64" s="45" t="s">
        <v>1153</v>
      </c>
      <c r="G64" s="46" t="str">
        <f>IFERROR(VLOOKUP($A64,'[1]Kbelska 10'!$A:$K,2,FALSE),"")</f>
        <v/>
      </c>
      <c r="H64" s="46" t="s">
        <v>952</v>
      </c>
      <c r="I64" s="46" t="s">
        <v>952</v>
      </c>
      <c r="J64" s="47">
        <v>25</v>
      </c>
      <c r="K64" s="48">
        <v>45</v>
      </c>
      <c r="L64" s="48"/>
      <c r="M64" s="48"/>
      <c r="N64" s="48"/>
      <c r="O64" s="48"/>
      <c r="P64" s="48">
        <f>K64+M64+O64+IF(I64&lt;&gt;"",I64,0)</f>
        <v>45</v>
      </c>
      <c r="Q64" s="46">
        <v>63</v>
      </c>
    </row>
    <row r="65" spans="1:17" x14ac:dyDescent="0.25">
      <c r="A65" s="43" t="str">
        <f>B65&amp;D65</f>
        <v/>
      </c>
      <c r="B65" s="44"/>
      <c r="C65" s="44"/>
      <c r="D65" s="45"/>
      <c r="E65" s="45"/>
      <c r="F65" s="45"/>
      <c r="G65" s="46" t="str">
        <f>IFERROR(VLOOKUP($A65,'[1]Kbelska 10'!$A:$K,2,FALSE),"")</f>
        <v/>
      </c>
      <c r="H65" s="46" t="s">
        <v>952</v>
      </c>
      <c r="I65" s="46" t="s">
        <v>952</v>
      </c>
      <c r="J65" s="47"/>
      <c r="K65" s="48"/>
      <c r="L65" s="48"/>
      <c r="M65" s="48"/>
      <c r="N65" s="48"/>
      <c r="O65" s="48"/>
      <c r="P65" s="48"/>
      <c r="Q65" s="46"/>
    </row>
    <row r="66" spans="1:17" x14ac:dyDescent="0.25">
      <c r="A66" s="43" t="str">
        <f>B66&amp;D66</f>
        <v/>
      </c>
      <c r="B66" s="44"/>
      <c r="C66" s="44"/>
      <c r="D66" s="45"/>
      <c r="E66" s="45"/>
      <c r="F66" s="45"/>
      <c r="G66" s="46" t="str">
        <f>IFERROR(VLOOKUP($A66,'[1]Kbelska 10'!$A:$K,2,FALSE),"")</f>
        <v/>
      </c>
      <c r="H66" s="46" t="s">
        <v>952</v>
      </c>
      <c r="I66" s="46" t="s">
        <v>952</v>
      </c>
      <c r="J66" s="47"/>
      <c r="K66" s="48"/>
      <c r="L66" s="48"/>
      <c r="M66" s="48"/>
      <c r="N66" s="48"/>
      <c r="O66" s="48"/>
      <c r="P66" s="48"/>
      <c r="Q66" s="46"/>
    </row>
    <row r="67" spans="1:17" x14ac:dyDescent="0.25">
      <c r="A67" s="43" t="str">
        <f>B67&amp;D67</f>
        <v/>
      </c>
      <c r="B67" s="44"/>
      <c r="C67" s="44"/>
      <c r="D67" s="45"/>
      <c r="E67" s="45"/>
      <c r="F67" s="45"/>
      <c r="G67" s="46" t="str">
        <f>IFERROR(VLOOKUP($A67,'[1]Kbelska 10'!$A:$K,2,FALSE),"")</f>
        <v/>
      </c>
      <c r="H67" s="46" t="s">
        <v>952</v>
      </c>
      <c r="I67" s="46" t="s">
        <v>952</v>
      </c>
      <c r="J67" s="47"/>
      <c r="K67" s="48"/>
      <c r="L67" s="48"/>
      <c r="M67" s="48"/>
      <c r="N67" s="48"/>
      <c r="O67" s="48"/>
      <c r="P67" s="48"/>
      <c r="Q67" s="46"/>
    </row>
    <row r="68" spans="1:17" x14ac:dyDescent="0.25">
      <c r="A68" s="43" t="str">
        <f>B68&amp;D68</f>
        <v/>
      </c>
      <c r="B68" s="44"/>
      <c r="C68" s="44"/>
      <c r="D68" s="45"/>
      <c r="E68" s="45"/>
      <c r="F68" s="45"/>
      <c r="G68" s="46" t="str">
        <f>IFERROR(VLOOKUP($A68,'[1]Kbelska 10'!$A:$K,2,FALSE),"")</f>
        <v/>
      </c>
      <c r="H68" s="46" t="s">
        <v>952</v>
      </c>
      <c r="I68" s="46" t="s">
        <v>952</v>
      </c>
      <c r="J68" s="47"/>
      <c r="K68" s="48"/>
      <c r="L68" s="48"/>
      <c r="M68" s="48"/>
      <c r="N68" s="48"/>
      <c r="O68" s="48"/>
      <c r="P68" s="48"/>
      <c r="Q68" s="46"/>
    </row>
    <row r="69" spans="1:17" x14ac:dyDescent="0.25">
      <c r="A69" s="43" t="str">
        <f>B69&amp;D69</f>
        <v/>
      </c>
      <c r="B69" s="49"/>
      <c r="C69" s="49"/>
      <c r="D69" s="50"/>
      <c r="E69" s="50"/>
      <c r="F69" s="50"/>
      <c r="G69" s="46" t="str">
        <f>IFERROR(VLOOKUP($A69,'[1]Kbelska 10'!$A:$K,2,FALSE),"")</f>
        <v/>
      </c>
      <c r="H69" s="46" t="s">
        <v>952</v>
      </c>
      <c r="I69" s="46" t="s">
        <v>952</v>
      </c>
      <c r="J69" s="47"/>
      <c r="K69" s="49"/>
      <c r="L69" s="48"/>
      <c r="M69" s="48"/>
      <c r="N69" s="49"/>
      <c r="O69" s="49"/>
      <c r="P69" s="48"/>
      <c r="Q69" s="46"/>
    </row>
    <row r="70" spans="1:17" x14ac:dyDescent="0.25">
      <c r="A70" s="43" t="str">
        <f>B70&amp;D70</f>
        <v/>
      </c>
      <c r="B70" s="44"/>
      <c r="C70" s="44"/>
      <c r="D70" s="45"/>
      <c r="E70" s="45"/>
      <c r="F70" s="45"/>
      <c r="G70" s="46" t="str">
        <f>IFERROR(VLOOKUP($A70,'[1]Kbelska 10'!$A:$K,2,FALSE),"")</f>
        <v/>
      </c>
      <c r="H70" s="46" t="s">
        <v>952</v>
      </c>
      <c r="I70" s="46" t="s">
        <v>952</v>
      </c>
      <c r="J70" s="47"/>
      <c r="K70" s="48"/>
      <c r="L70" s="48"/>
      <c r="M70" s="48"/>
      <c r="N70" s="48"/>
      <c r="O70" s="48"/>
      <c r="P70" s="48"/>
      <c r="Q70" s="46"/>
    </row>
    <row r="71" spans="1:17" x14ac:dyDescent="0.25">
      <c r="A71" s="43" t="str">
        <f>B71&amp;D71</f>
        <v/>
      </c>
      <c r="B71" s="44"/>
      <c r="C71" s="44"/>
      <c r="D71" s="45"/>
      <c r="E71" s="45"/>
      <c r="F71" s="45"/>
      <c r="G71" s="46" t="str">
        <f>IFERROR(VLOOKUP($A71,'[1]Kbelska 10'!$A:$K,2,FALSE),"")</f>
        <v/>
      </c>
      <c r="H71" s="46" t="s">
        <v>952</v>
      </c>
      <c r="I71" s="46" t="s">
        <v>952</v>
      </c>
      <c r="J71" s="47"/>
      <c r="K71" s="48"/>
      <c r="L71" s="48"/>
      <c r="M71" s="48"/>
      <c r="N71" s="48"/>
      <c r="O71" s="48"/>
      <c r="P71" s="48"/>
      <c r="Q71" s="46"/>
    </row>
    <row r="72" spans="1:17" x14ac:dyDescent="0.25">
      <c r="A72" s="43" t="str">
        <f>B72&amp;D72</f>
        <v/>
      </c>
      <c r="B72" s="44"/>
      <c r="C72" s="44"/>
      <c r="D72" s="45"/>
      <c r="E72" s="45"/>
      <c r="F72" s="45"/>
      <c r="G72" s="46" t="str">
        <f>IFERROR(VLOOKUP($A72,'[1]Kbelska 10'!$A:$K,2,FALSE),"")</f>
        <v/>
      </c>
      <c r="H72" s="46" t="s">
        <v>952</v>
      </c>
      <c r="I72" s="46" t="s">
        <v>952</v>
      </c>
      <c r="J72" s="47"/>
      <c r="K72" s="48"/>
      <c r="L72" s="48"/>
      <c r="M72" s="48"/>
      <c r="N72" s="48"/>
      <c r="O72" s="48"/>
      <c r="P72" s="48"/>
      <c r="Q72" s="46"/>
    </row>
    <row r="73" spans="1:17" x14ac:dyDescent="0.25">
      <c r="A73" s="43" t="str">
        <f>B73&amp;D73</f>
        <v/>
      </c>
      <c r="B73" s="44"/>
      <c r="C73" s="44"/>
      <c r="D73" s="45"/>
      <c r="E73" s="45"/>
      <c r="F73" s="45"/>
      <c r="G73" s="46" t="str">
        <f>IFERROR(VLOOKUP($A73,'[1]Kbelska 10'!$A:$K,2,FALSE),"")</f>
        <v/>
      </c>
      <c r="H73" s="46" t="s">
        <v>952</v>
      </c>
      <c r="I73" s="46" t="s">
        <v>952</v>
      </c>
      <c r="J73" s="47"/>
      <c r="K73" s="48"/>
      <c r="L73" s="48"/>
      <c r="M73" s="48"/>
      <c r="N73" s="48"/>
      <c r="O73" s="48"/>
      <c r="P73" s="48"/>
      <c r="Q73" s="46"/>
    </row>
    <row r="74" spans="1:17" x14ac:dyDescent="0.25">
      <c r="A74" s="43" t="str">
        <f>B74&amp;D74</f>
        <v/>
      </c>
      <c r="B74" s="44"/>
      <c r="C74" s="44"/>
      <c r="D74" s="45"/>
      <c r="E74" s="45"/>
      <c r="F74" s="45"/>
      <c r="G74" s="46" t="str">
        <f>IFERROR(VLOOKUP($A74,'[1]Kbelska 10'!$A:$K,2,FALSE),"")</f>
        <v/>
      </c>
      <c r="H74" s="46" t="s">
        <v>952</v>
      </c>
      <c r="I74" s="46" t="s">
        <v>952</v>
      </c>
      <c r="J74" s="47"/>
      <c r="K74" s="48"/>
      <c r="L74" s="48"/>
      <c r="M74" s="48"/>
      <c r="N74" s="48"/>
      <c r="O74" s="48"/>
      <c r="P74" s="48"/>
      <c r="Q74" s="46"/>
    </row>
    <row r="75" spans="1:17" x14ac:dyDescent="0.25">
      <c r="A75" s="43" t="str">
        <f>B75&amp;D75</f>
        <v/>
      </c>
      <c r="B75" s="44"/>
      <c r="C75" s="44"/>
      <c r="D75" s="45"/>
      <c r="E75" s="45"/>
      <c r="F75" s="45"/>
      <c r="G75" s="46" t="str">
        <f>IFERROR(VLOOKUP($A75,'[1]Kbelska 10'!$A:$K,2,FALSE),"")</f>
        <v/>
      </c>
      <c r="H75" s="46" t="s">
        <v>952</v>
      </c>
      <c r="I75" s="46" t="s">
        <v>952</v>
      </c>
      <c r="J75" s="47"/>
      <c r="K75" s="48"/>
      <c r="L75" s="48"/>
      <c r="M75" s="48"/>
      <c r="N75" s="48"/>
      <c r="O75" s="48"/>
      <c r="P75" s="48"/>
      <c r="Q75" s="46"/>
    </row>
    <row r="76" spans="1:17" x14ac:dyDescent="0.25">
      <c r="A76" s="43" t="str">
        <f>B76&amp;D76</f>
        <v/>
      </c>
      <c r="B76" s="49"/>
      <c r="C76" s="49"/>
      <c r="D76" s="50"/>
      <c r="E76" s="50"/>
      <c r="F76" s="50"/>
      <c r="G76" s="46" t="str">
        <f>IFERROR(VLOOKUP($A76,'[1]Kbelska 10'!$A:$K,2,FALSE),"")</f>
        <v/>
      </c>
      <c r="H76" s="46" t="s">
        <v>952</v>
      </c>
      <c r="I76" s="46" t="s">
        <v>952</v>
      </c>
      <c r="J76" s="47"/>
      <c r="K76" s="49"/>
      <c r="L76" s="48"/>
      <c r="M76" s="48"/>
      <c r="N76" s="49"/>
      <c r="O76" s="49"/>
      <c r="P76" s="48"/>
      <c r="Q76" s="46"/>
    </row>
    <row r="77" spans="1:17" x14ac:dyDescent="0.25">
      <c r="A77" s="43" t="str">
        <f>B77&amp;D77</f>
        <v/>
      </c>
      <c r="B77" s="44"/>
      <c r="C77" s="44"/>
      <c r="D77" s="45"/>
      <c r="E77" s="45"/>
      <c r="F77" s="45"/>
      <c r="G77" s="46" t="str">
        <f>IFERROR(VLOOKUP($A77,'[1]Kbelska 10'!$A:$K,2,FALSE),"")</f>
        <v/>
      </c>
      <c r="H77" s="46" t="s">
        <v>952</v>
      </c>
      <c r="I77" s="46" t="s">
        <v>952</v>
      </c>
      <c r="J77" s="47"/>
      <c r="K77" s="48"/>
      <c r="L77" s="48"/>
      <c r="M77" s="48"/>
      <c r="N77" s="48"/>
      <c r="O77" s="48"/>
      <c r="P77" s="48"/>
      <c r="Q77" s="46"/>
    </row>
    <row r="78" spans="1:17" x14ac:dyDescent="0.25">
      <c r="A78" s="43" t="str">
        <f>B78&amp;D78</f>
        <v/>
      </c>
      <c r="B78" s="44"/>
      <c r="C78" s="44"/>
      <c r="D78" s="45"/>
      <c r="E78" s="45"/>
      <c r="F78" s="45"/>
      <c r="G78" s="46" t="str">
        <f>IFERROR(VLOOKUP($A78,'[1]Kbelska 10'!$A:$K,2,FALSE),"")</f>
        <v/>
      </c>
      <c r="H78" s="46" t="s">
        <v>952</v>
      </c>
      <c r="I78" s="46" t="s">
        <v>952</v>
      </c>
      <c r="J78" s="47"/>
      <c r="K78" s="48"/>
      <c r="L78" s="48"/>
      <c r="M78" s="48"/>
      <c r="N78" s="48"/>
      <c r="O78" s="48"/>
      <c r="P78" s="48"/>
      <c r="Q78" s="46"/>
    </row>
    <row r="79" spans="1:17" x14ac:dyDescent="0.25">
      <c r="A79" s="43" t="str">
        <f>B79&amp;D79</f>
        <v/>
      </c>
      <c r="B79" s="44"/>
      <c r="C79" s="44"/>
      <c r="D79" s="45"/>
      <c r="E79" s="45"/>
      <c r="F79" s="45"/>
      <c r="G79" s="46" t="str">
        <f>IFERROR(VLOOKUP($A79,'[1]Kbelska 10'!$A:$K,2,FALSE),"")</f>
        <v/>
      </c>
      <c r="H79" s="46" t="s">
        <v>952</v>
      </c>
      <c r="I79" s="46" t="s">
        <v>952</v>
      </c>
      <c r="J79" s="47"/>
      <c r="K79" s="48"/>
      <c r="L79" s="48"/>
      <c r="M79" s="48"/>
      <c r="N79" s="48"/>
      <c r="O79" s="48"/>
      <c r="P79" s="48"/>
      <c r="Q79" s="46"/>
    </row>
    <row r="80" spans="1:17" x14ac:dyDescent="0.25">
      <c r="A80" s="43" t="str">
        <f>B80&amp;D80</f>
        <v/>
      </c>
      <c r="B80" s="49"/>
      <c r="C80" s="49"/>
      <c r="D80" s="50"/>
      <c r="E80" s="50"/>
      <c r="F80" s="50"/>
      <c r="G80" s="46" t="str">
        <f>IFERROR(VLOOKUP($A80,'[1]Kbelska 10'!$A:$K,2,FALSE),"")</f>
        <v/>
      </c>
      <c r="H80" s="46" t="s">
        <v>952</v>
      </c>
      <c r="I80" s="46" t="s">
        <v>952</v>
      </c>
      <c r="J80" s="47"/>
      <c r="K80" s="49"/>
      <c r="L80" s="48"/>
      <c r="M80" s="48"/>
      <c r="N80" s="49"/>
      <c r="O80" s="49"/>
      <c r="P80" s="48"/>
      <c r="Q80" s="46"/>
    </row>
    <row r="81" spans="1:17" x14ac:dyDescent="0.25">
      <c r="A81" s="43" t="str">
        <f>B81&amp;D81</f>
        <v/>
      </c>
      <c r="B81" s="44"/>
      <c r="C81" s="44"/>
      <c r="D81" s="45"/>
      <c r="E81" s="45"/>
      <c r="F81" s="45"/>
      <c r="G81" s="46" t="str">
        <f>IFERROR(VLOOKUP($A81,'[1]Kbelska 10'!$A:$K,2,FALSE),"")</f>
        <v/>
      </c>
      <c r="H81" s="46" t="s">
        <v>952</v>
      </c>
      <c r="I81" s="46" t="s">
        <v>952</v>
      </c>
      <c r="J81" s="47"/>
      <c r="K81" s="48"/>
      <c r="L81" s="48"/>
      <c r="M81" s="48"/>
      <c r="N81" s="48"/>
      <c r="O81" s="48"/>
      <c r="P81" s="48"/>
      <c r="Q81" s="46"/>
    </row>
    <row r="82" spans="1:17" x14ac:dyDescent="0.25">
      <c r="A82" s="43" t="str">
        <f>B82&amp;D82</f>
        <v/>
      </c>
      <c r="B82" s="44"/>
      <c r="C82" s="44"/>
      <c r="D82" s="45"/>
      <c r="E82" s="45"/>
      <c r="F82" s="45"/>
      <c r="G82" s="46" t="str">
        <f>IFERROR(VLOOKUP($A82,'[1]Kbelska 10'!$A:$K,2,FALSE),"")</f>
        <v/>
      </c>
      <c r="H82" s="46" t="s">
        <v>952</v>
      </c>
      <c r="I82" s="46" t="s">
        <v>952</v>
      </c>
      <c r="J82" s="47"/>
      <c r="K82" s="48"/>
      <c r="L82" s="48"/>
      <c r="M82" s="48"/>
      <c r="N82" s="48"/>
      <c r="O82" s="48"/>
      <c r="P82" s="48"/>
      <c r="Q82" s="46"/>
    </row>
    <row r="83" spans="1:17" x14ac:dyDescent="0.25">
      <c r="A83" s="43" t="str">
        <f>B83&amp;D83</f>
        <v/>
      </c>
      <c r="B83" s="44"/>
      <c r="C83" s="44"/>
      <c r="D83" s="45"/>
      <c r="E83" s="45"/>
      <c r="F83" s="45"/>
      <c r="G83" s="46" t="str">
        <f>IFERROR(VLOOKUP($A83,'[1]Kbelska 10'!$A:$K,2,FALSE),"")</f>
        <v/>
      </c>
      <c r="H83" s="46" t="s">
        <v>952</v>
      </c>
      <c r="I83" s="46" t="s">
        <v>952</v>
      </c>
      <c r="J83" s="47"/>
      <c r="K83" s="48"/>
      <c r="L83" s="48"/>
      <c r="M83" s="48"/>
      <c r="N83" s="48"/>
      <c r="O83" s="48"/>
      <c r="P83" s="48"/>
      <c r="Q83" s="46"/>
    </row>
    <row r="84" spans="1:17" x14ac:dyDescent="0.25">
      <c r="A84" s="43" t="str">
        <f>B84&amp;D84</f>
        <v/>
      </c>
      <c r="B84" s="44"/>
      <c r="C84" s="44"/>
      <c r="D84" s="45"/>
      <c r="E84" s="45"/>
      <c r="F84" s="45"/>
      <c r="G84" s="46" t="str">
        <f>IFERROR(VLOOKUP($A84,'[1]Kbelska 10'!$A:$K,2,FALSE),"")</f>
        <v/>
      </c>
      <c r="H84" s="46" t="s">
        <v>952</v>
      </c>
      <c r="I84" s="46" t="s">
        <v>952</v>
      </c>
      <c r="J84" s="47"/>
      <c r="K84" s="48"/>
      <c r="L84" s="48"/>
      <c r="M84" s="48"/>
      <c r="N84" s="48"/>
      <c r="O84" s="48"/>
      <c r="P84" s="48"/>
      <c r="Q84" s="46"/>
    </row>
    <row r="85" spans="1:17" x14ac:dyDescent="0.25">
      <c r="A85" s="43" t="str">
        <f>B85&amp;D85</f>
        <v/>
      </c>
      <c r="B85" s="44"/>
      <c r="C85" s="44"/>
      <c r="D85" s="45"/>
      <c r="E85" s="45"/>
      <c r="F85" s="45"/>
      <c r="G85" s="46" t="str">
        <f>IFERROR(VLOOKUP($A85,'[1]Kbelska 10'!$A:$K,2,FALSE),"")</f>
        <v/>
      </c>
      <c r="H85" s="46" t="s">
        <v>952</v>
      </c>
      <c r="I85" s="46" t="s">
        <v>952</v>
      </c>
      <c r="J85" s="47"/>
      <c r="K85" s="48"/>
      <c r="L85" s="48"/>
      <c r="M85" s="48"/>
      <c r="N85" s="48"/>
      <c r="O85" s="48"/>
      <c r="P85" s="48"/>
      <c r="Q85" s="46"/>
    </row>
    <row r="86" spans="1:17" x14ac:dyDescent="0.25">
      <c r="A86" s="43" t="str">
        <f>B86&amp;D86</f>
        <v/>
      </c>
      <c r="B86" s="44"/>
      <c r="C86" s="44"/>
      <c r="D86" s="45"/>
      <c r="E86" s="45"/>
      <c r="F86" s="45"/>
      <c r="G86" s="46" t="str">
        <f>IFERROR(VLOOKUP($A86,'[1]Kbelska 10'!$A:$K,2,FALSE),"")</f>
        <v/>
      </c>
      <c r="H86" s="46" t="s">
        <v>952</v>
      </c>
      <c r="I86" s="46" t="s">
        <v>952</v>
      </c>
      <c r="J86" s="47"/>
      <c r="K86" s="48"/>
      <c r="L86" s="48"/>
      <c r="M86" s="48"/>
      <c r="N86" s="48"/>
      <c r="O86" s="48"/>
      <c r="P86" s="48"/>
      <c r="Q86" s="46"/>
    </row>
    <row r="87" spans="1:17" x14ac:dyDescent="0.25">
      <c r="A87" s="43" t="str">
        <f>B87&amp;D87</f>
        <v/>
      </c>
      <c r="B87" s="44"/>
      <c r="C87" s="44"/>
      <c r="D87" s="45"/>
      <c r="E87" s="45"/>
      <c r="F87" s="45"/>
      <c r="G87" s="46" t="str">
        <f>IFERROR(VLOOKUP($A87,'[1]Kbelska 10'!$A:$K,2,FALSE),"")</f>
        <v/>
      </c>
      <c r="H87" s="46" t="s">
        <v>952</v>
      </c>
      <c r="I87" s="46" t="s">
        <v>952</v>
      </c>
      <c r="J87" s="47"/>
      <c r="K87" s="48"/>
      <c r="L87" s="48"/>
      <c r="M87" s="48"/>
      <c r="N87" s="48"/>
      <c r="O87" s="48"/>
      <c r="P87" s="48"/>
      <c r="Q87" s="46"/>
    </row>
    <row r="88" spans="1:17" x14ac:dyDescent="0.25">
      <c r="A88" s="43" t="str">
        <f>B88&amp;D88</f>
        <v/>
      </c>
      <c r="B88" s="44"/>
      <c r="C88" s="44"/>
      <c r="D88" s="45"/>
      <c r="E88" s="45"/>
      <c r="F88" s="45"/>
      <c r="G88" s="46" t="str">
        <f>IFERROR(VLOOKUP($A88,'[1]Kbelska 10'!$A:$K,2,FALSE),"")</f>
        <v/>
      </c>
      <c r="H88" s="46" t="s">
        <v>952</v>
      </c>
      <c r="I88" s="46" t="s">
        <v>952</v>
      </c>
      <c r="J88" s="47"/>
      <c r="K88" s="48"/>
      <c r="L88" s="48"/>
      <c r="M88" s="48"/>
      <c r="N88" s="48"/>
      <c r="O88" s="48"/>
      <c r="P88" s="48"/>
      <c r="Q88" s="46"/>
    </row>
    <row r="89" spans="1:17" x14ac:dyDescent="0.25">
      <c r="A89" s="43" t="str">
        <f>B89&amp;D89</f>
        <v/>
      </c>
      <c r="B89" s="44"/>
      <c r="C89" s="44"/>
      <c r="D89" s="45"/>
      <c r="E89" s="45"/>
      <c r="F89" s="45"/>
      <c r="G89" s="46" t="str">
        <f>IFERROR(VLOOKUP($A89,'[1]Kbelska 10'!$A:$K,2,FALSE),"")</f>
        <v/>
      </c>
      <c r="H89" s="46" t="s">
        <v>952</v>
      </c>
      <c r="I89" s="46" t="s">
        <v>952</v>
      </c>
      <c r="J89" s="47"/>
      <c r="K89" s="48"/>
      <c r="L89" s="48"/>
      <c r="M89" s="48"/>
      <c r="N89" s="48"/>
      <c r="O89" s="48"/>
      <c r="P89" s="48"/>
      <c r="Q89" s="46"/>
    </row>
    <row r="90" spans="1:17" x14ac:dyDescent="0.25">
      <c r="A90" s="43" t="str">
        <f>B90&amp;D90</f>
        <v/>
      </c>
      <c r="B90" s="44"/>
      <c r="C90" s="44"/>
      <c r="D90" s="45"/>
      <c r="E90" s="45"/>
      <c r="F90" s="45"/>
      <c r="G90" s="46" t="str">
        <f>IFERROR(VLOOKUP($A90,'[1]Kbelska 10'!$A:$K,2,FALSE),"")</f>
        <v/>
      </c>
      <c r="H90" s="46" t="s">
        <v>952</v>
      </c>
      <c r="I90" s="46" t="s">
        <v>952</v>
      </c>
      <c r="J90" s="47"/>
      <c r="K90" s="48"/>
      <c r="L90" s="48"/>
      <c r="M90" s="48"/>
      <c r="N90" s="48"/>
      <c r="O90" s="48"/>
      <c r="P90" s="48"/>
      <c r="Q90" s="46"/>
    </row>
    <row r="91" spans="1:17" x14ac:dyDescent="0.25">
      <c r="A91" s="43" t="str">
        <f>B91&amp;D91</f>
        <v/>
      </c>
      <c r="B91" s="44"/>
      <c r="C91" s="44"/>
      <c r="D91" s="45"/>
      <c r="E91" s="45"/>
      <c r="F91" s="45"/>
      <c r="G91" s="46" t="str">
        <f>IFERROR(VLOOKUP($A91,'[1]Kbelska 10'!$A:$K,2,FALSE),"")</f>
        <v/>
      </c>
      <c r="H91" s="46" t="s">
        <v>952</v>
      </c>
      <c r="I91" s="46" t="s">
        <v>952</v>
      </c>
      <c r="J91" s="47"/>
      <c r="K91" s="48"/>
      <c r="L91" s="48"/>
      <c r="M91" s="48"/>
      <c r="N91" s="48"/>
      <c r="O91" s="48"/>
      <c r="P91" s="48"/>
      <c r="Q91" s="46"/>
    </row>
    <row r="92" spans="1:17" x14ac:dyDescent="0.25">
      <c r="A92" s="43" t="str">
        <f>B92&amp;D92</f>
        <v/>
      </c>
      <c r="B92" s="44"/>
      <c r="C92" s="44"/>
      <c r="D92" s="45"/>
      <c r="E92" s="45"/>
      <c r="F92" s="45"/>
      <c r="G92" s="46" t="str">
        <f>IFERROR(VLOOKUP($A92,'[1]Kbelska 10'!$A:$K,2,FALSE),"")</f>
        <v/>
      </c>
      <c r="H92" s="46" t="s">
        <v>952</v>
      </c>
      <c r="I92" s="46" t="s">
        <v>952</v>
      </c>
      <c r="J92" s="47"/>
      <c r="K92" s="48"/>
      <c r="L92" s="48"/>
      <c r="M92" s="48"/>
      <c r="N92" s="48"/>
      <c r="O92" s="48"/>
      <c r="P92" s="48"/>
      <c r="Q92" s="46"/>
    </row>
    <row r="93" spans="1:17" x14ac:dyDescent="0.25">
      <c r="A93" s="43" t="str">
        <f>B93&amp;D93</f>
        <v/>
      </c>
      <c r="B93" s="44"/>
      <c r="C93" s="44"/>
      <c r="D93" s="45"/>
      <c r="E93" s="45"/>
      <c r="F93" s="45"/>
      <c r="G93" s="46" t="str">
        <f>IFERROR(VLOOKUP($A93,'[1]Kbelska 10'!$A:$K,2,FALSE),"")</f>
        <v/>
      </c>
      <c r="H93" s="46" t="s">
        <v>952</v>
      </c>
      <c r="I93" s="46" t="s">
        <v>952</v>
      </c>
      <c r="J93" s="47"/>
      <c r="K93" s="48"/>
      <c r="L93" s="48"/>
      <c r="M93" s="48"/>
      <c r="N93" s="48"/>
      <c r="O93" s="48"/>
      <c r="P93" s="48"/>
      <c r="Q93" s="46"/>
    </row>
    <row r="94" spans="1:17" x14ac:dyDescent="0.25">
      <c r="A94" s="43" t="str">
        <f>B94&amp;D94</f>
        <v/>
      </c>
      <c r="B94" s="44"/>
      <c r="C94" s="44"/>
      <c r="D94" s="45"/>
      <c r="E94" s="45"/>
      <c r="F94" s="45"/>
      <c r="G94" s="46" t="str">
        <f>IFERROR(VLOOKUP($A94,'[1]Kbelska 10'!$A:$K,2,FALSE),"")</f>
        <v/>
      </c>
      <c r="H94" s="46" t="s">
        <v>952</v>
      </c>
      <c r="I94" s="46" t="s">
        <v>952</v>
      </c>
      <c r="J94" s="47"/>
      <c r="K94" s="48"/>
      <c r="L94" s="48"/>
      <c r="M94" s="48"/>
      <c r="N94" s="48"/>
      <c r="O94" s="48"/>
      <c r="P94" s="48"/>
      <c r="Q94" s="46"/>
    </row>
    <row r="95" spans="1:17" x14ac:dyDescent="0.25">
      <c r="A95" s="43" t="str">
        <f>B95&amp;D95</f>
        <v/>
      </c>
      <c r="B95" s="44"/>
      <c r="C95" s="44"/>
      <c r="D95" s="45"/>
      <c r="E95" s="45"/>
      <c r="F95" s="45"/>
      <c r="G95" s="46" t="str">
        <f>IFERROR(VLOOKUP($A95,'[1]Kbelska 10'!$A:$K,2,FALSE),"")</f>
        <v/>
      </c>
      <c r="H95" s="46" t="s">
        <v>952</v>
      </c>
      <c r="I95" s="46" t="s">
        <v>952</v>
      </c>
      <c r="J95" s="47"/>
      <c r="K95" s="48"/>
      <c r="L95" s="48"/>
      <c r="M95" s="48"/>
      <c r="N95" s="48"/>
      <c r="O95" s="48"/>
      <c r="P95" s="48"/>
      <c r="Q95" s="46"/>
    </row>
    <row r="96" spans="1:17" x14ac:dyDescent="0.25">
      <c r="A96" s="43" t="str">
        <f>B96&amp;D96</f>
        <v/>
      </c>
      <c r="B96" s="44"/>
      <c r="C96" s="44"/>
      <c r="D96" s="45"/>
      <c r="E96" s="45"/>
      <c r="F96" s="45"/>
      <c r="G96" s="46" t="str">
        <f>IFERROR(VLOOKUP($A96,'[1]Kbelska 10'!$A:$K,2,FALSE),"")</f>
        <v/>
      </c>
      <c r="H96" s="46" t="s">
        <v>952</v>
      </c>
      <c r="I96" s="46" t="s">
        <v>952</v>
      </c>
      <c r="J96" s="47"/>
      <c r="K96" s="48"/>
      <c r="L96" s="48"/>
      <c r="M96" s="48"/>
      <c r="N96" s="48"/>
      <c r="O96" s="48"/>
      <c r="P96" s="48"/>
      <c r="Q96" s="46"/>
    </row>
    <row r="97" spans="1:17" x14ac:dyDescent="0.25">
      <c r="A97" s="43" t="str">
        <f>B97&amp;D97</f>
        <v/>
      </c>
      <c r="B97" s="44"/>
      <c r="C97" s="44"/>
      <c r="D97" s="45"/>
      <c r="E97" s="45"/>
      <c r="F97" s="45"/>
      <c r="G97" s="46" t="str">
        <f>IFERROR(VLOOKUP($A97,'[1]Kbelska 10'!$A:$K,2,FALSE),"")</f>
        <v/>
      </c>
      <c r="H97" s="46" t="s">
        <v>952</v>
      </c>
      <c r="I97" s="46" t="s">
        <v>952</v>
      </c>
      <c r="J97" s="47"/>
      <c r="K97" s="48"/>
      <c r="L97" s="48"/>
      <c r="M97" s="48"/>
      <c r="N97" s="48"/>
      <c r="O97" s="48"/>
      <c r="P97" s="48"/>
      <c r="Q97" s="46"/>
    </row>
    <row r="98" spans="1:17" x14ac:dyDescent="0.25">
      <c r="A98" s="43" t="str">
        <f>B98&amp;D98</f>
        <v/>
      </c>
      <c r="B98" s="44"/>
      <c r="C98" s="44"/>
      <c r="D98" s="45"/>
      <c r="E98" s="45"/>
      <c r="F98" s="45"/>
      <c r="G98" s="46" t="str">
        <f>IFERROR(VLOOKUP($A98,'[1]Kbelska 10'!$A:$K,2,FALSE),"")</f>
        <v/>
      </c>
      <c r="H98" s="46" t="s">
        <v>952</v>
      </c>
      <c r="I98" s="46" t="s">
        <v>952</v>
      </c>
      <c r="J98" s="47"/>
      <c r="K98" s="48"/>
      <c r="L98" s="48"/>
      <c r="M98" s="48"/>
      <c r="N98" s="48"/>
      <c r="O98" s="48"/>
      <c r="P98" s="48"/>
      <c r="Q98" s="46"/>
    </row>
    <row r="99" spans="1:17" x14ac:dyDescent="0.25">
      <c r="A99" s="43" t="str">
        <f>B99&amp;D99</f>
        <v/>
      </c>
      <c r="B99" s="44"/>
      <c r="C99" s="44"/>
      <c r="D99" s="45"/>
      <c r="E99" s="45"/>
      <c r="F99" s="45"/>
      <c r="G99" s="46" t="str">
        <f>IFERROR(VLOOKUP($A99,'[1]Kbelska 10'!$A:$K,2,FALSE),"")</f>
        <v/>
      </c>
      <c r="H99" s="46" t="s">
        <v>952</v>
      </c>
      <c r="I99" s="46" t="s">
        <v>952</v>
      </c>
      <c r="J99" s="47"/>
      <c r="K99" s="48"/>
      <c r="L99" s="48"/>
      <c r="M99" s="48"/>
      <c r="N99" s="48"/>
      <c r="O99" s="48"/>
      <c r="P99" s="48"/>
      <c r="Q99" s="46"/>
    </row>
    <row r="100" spans="1:17" x14ac:dyDescent="0.25">
      <c r="A100" s="43" t="str">
        <f>B100&amp;D100</f>
        <v/>
      </c>
      <c r="B100" s="44"/>
      <c r="C100" s="44"/>
      <c r="D100" s="45"/>
      <c r="E100" s="45"/>
      <c r="F100" s="45"/>
      <c r="G100" s="46" t="str">
        <f>IFERROR(VLOOKUP($A100,'[1]Kbelska 10'!$A:$K,2,FALSE),"")</f>
        <v/>
      </c>
      <c r="H100" s="46" t="s">
        <v>952</v>
      </c>
      <c r="I100" s="46" t="s">
        <v>952</v>
      </c>
      <c r="J100" s="47"/>
      <c r="K100" s="48"/>
      <c r="L100" s="48"/>
      <c r="M100" s="48"/>
      <c r="N100" s="48"/>
      <c r="O100" s="48"/>
      <c r="P100" s="48"/>
      <c r="Q100" s="46"/>
    </row>
    <row r="101" spans="1:17" x14ac:dyDescent="0.25">
      <c r="A101" s="43" t="str">
        <f>B101&amp;D101</f>
        <v/>
      </c>
      <c r="B101" s="44"/>
      <c r="C101" s="44"/>
      <c r="D101" s="45"/>
      <c r="E101" s="45"/>
      <c r="F101" s="45"/>
      <c r="G101" s="46" t="str">
        <f>IFERROR(VLOOKUP($A101,'[1]Kbelska 10'!$A:$K,2,FALSE),"")</f>
        <v/>
      </c>
      <c r="H101" s="46" t="s">
        <v>952</v>
      </c>
      <c r="I101" s="46" t="s">
        <v>952</v>
      </c>
      <c r="J101" s="47"/>
      <c r="K101" s="48"/>
      <c r="L101" s="48"/>
      <c r="M101" s="48"/>
      <c r="N101" s="48"/>
      <c r="O101" s="48"/>
      <c r="P101" s="48"/>
      <c r="Q101" s="46"/>
    </row>
    <row r="102" spans="1:17" x14ac:dyDescent="0.25">
      <c r="A102" s="43" t="str">
        <f>B102&amp;D102</f>
        <v/>
      </c>
      <c r="B102" s="44"/>
      <c r="C102" s="44"/>
      <c r="D102" s="45"/>
      <c r="E102" s="45"/>
      <c r="F102" s="45"/>
      <c r="G102" s="46" t="str">
        <f>IFERROR(VLOOKUP($A102,'[1]Kbelska 10'!$A:$K,2,FALSE),"")</f>
        <v/>
      </c>
      <c r="H102" s="46" t="s">
        <v>952</v>
      </c>
      <c r="I102" s="46" t="s">
        <v>952</v>
      </c>
      <c r="J102" s="47"/>
      <c r="K102" s="48"/>
      <c r="L102" s="48"/>
      <c r="M102" s="48"/>
      <c r="N102" s="48"/>
      <c r="O102" s="48"/>
      <c r="P102" s="48"/>
      <c r="Q102" s="46"/>
    </row>
    <row r="103" spans="1:17" x14ac:dyDescent="0.25">
      <c r="A103" s="43" t="str">
        <f>B103&amp;D103</f>
        <v/>
      </c>
      <c r="B103" s="44"/>
      <c r="C103" s="44"/>
      <c r="D103" s="45"/>
      <c r="E103" s="45"/>
      <c r="F103" s="45"/>
      <c r="G103" s="46" t="str">
        <f>IFERROR(VLOOKUP($A103,'[1]Kbelska 10'!$A:$K,2,FALSE),"")</f>
        <v/>
      </c>
      <c r="H103" s="46" t="s">
        <v>952</v>
      </c>
      <c r="I103" s="46" t="s">
        <v>952</v>
      </c>
      <c r="J103" s="47"/>
      <c r="K103" s="48"/>
      <c r="L103" s="48"/>
      <c r="M103" s="48"/>
      <c r="N103" s="48"/>
      <c r="O103" s="48"/>
      <c r="P103" s="48"/>
      <c r="Q103" s="46"/>
    </row>
    <row r="104" spans="1:17" x14ac:dyDescent="0.25">
      <c r="A104" s="43" t="str">
        <f>B104&amp;D104</f>
        <v/>
      </c>
      <c r="B104" s="44"/>
      <c r="C104" s="44"/>
      <c r="D104" s="45"/>
      <c r="E104" s="45"/>
      <c r="F104" s="45"/>
      <c r="G104" s="46" t="str">
        <f>IFERROR(VLOOKUP($A104,'[1]Kbelska 10'!$A:$K,2,FALSE),"")</f>
        <v/>
      </c>
      <c r="H104" s="46" t="s">
        <v>952</v>
      </c>
      <c r="I104" s="46" t="s">
        <v>952</v>
      </c>
      <c r="J104" s="47"/>
      <c r="K104" s="48"/>
      <c r="L104" s="48"/>
      <c r="M104" s="48"/>
      <c r="N104" s="48"/>
      <c r="O104" s="48"/>
      <c r="P104" s="48"/>
      <c r="Q104" s="46"/>
    </row>
    <row r="105" spans="1:17" x14ac:dyDescent="0.25">
      <c r="A105" s="43" t="str">
        <f>B105&amp;D105</f>
        <v/>
      </c>
      <c r="B105" s="44"/>
      <c r="C105" s="44"/>
      <c r="D105" s="45"/>
      <c r="E105" s="45"/>
      <c r="F105" s="45"/>
      <c r="G105" s="46" t="str">
        <f>IFERROR(VLOOKUP($A105,'[1]Kbelska 10'!$A:$K,2,FALSE),"")</f>
        <v/>
      </c>
      <c r="H105" s="46" t="s">
        <v>952</v>
      </c>
      <c r="I105" s="46" t="s">
        <v>952</v>
      </c>
      <c r="J105" s="47"/>
      <c r="K105" s="48"/>
      <c r="L105" s="48"/>
      <c r="M105" s="48"/>
      <c r="N105" s="48"/>
      <c r="O105" s="48"/>
      <c r="P105" s="48"/>
      <c r="Q105" s="46"/>
    </row>
    <row r="106" spans="1:17" x14ac:dyDescent="0.25">
      <c r="A106" s="43" t="str">
        <f>B106&amp;D106</f>
        <v/>
      </c>
      <c r="B106" s="44"/>
      <c r="C106" s="44"/>
      <c r="D106" s="45"/>
      <c r="E106" s="45"/>
      <c r="F106" s="45"/>
      <c r="G106" s="46" t="str">
        <f>IFERROR(VLOOKUP($A106,'[1]Kbelska 10'!$A:$K,2,FALSE),"")</f>
        <v/>
      </c>
      <c r="H106" s="46" t="s">
        <v>952</v>
      </c>
      <c r="I106" s="46" t="s">
        <v>952</v>
      </c>
      <c r="J106" s="47"/>
      <c r="K106" s="48"/>
      <c r="L106" s="48"/>
      <c r="M106" s="48"/>
      <c r="N106" s="48"/>
      <c r="O106" s="48"/>
      <c r="P106" s="48"/>
      <c r="Q106" s="46"/>
    </row>
    <row r="107" spans="1:17" x14ac:dyDescent="0.25">
      <c r="A107" s="43" t="str">
        <f>B107&amp;D107</f>
        <v/>
      </c>
      <c r="B107" s="44"/>
      <c r="C107" s="44"/>
      <c r="D107" s="45"/>
      <c r="E107" s="45"/>
      <c r="F107" s="45"/>
      <c r="G107" s="46" t="str">
        <f>IFERROR(VLOOKUP($A107,'[1]Kbelska 10'!$A:$K,2,FALSE),"")</f>
        <v/>
      </c>
      <c r="H107" s="46" t="s">
        <v>952</v>
      </c>
      <c r="I107" s="46" t="s">
        <v>952</v>
      </c>
      <c r="J107" s="47"/>
      <c r="K107" s="48"/>
      <c r="L107" s="48"/>
      <c r="M107" s="48"/>
      <c r="N107" s="48"/>
      <c r="O107" s="48"/>
      <c r="P107" s="48"/>
      <c r="Q107" s="46"/>
    </row>
    <row r="108" spans="1:17" x14ac:dyDescent="0.25">
      <c r="A108" s="43" t="str">
        <f>B108&amp;D108</f>
        <v/>
      </c>
      <c r="B108" s="44"/>
      <c r="C108" s="44"/>
      <c r="D108" s="45"/>
      <c r="E108" s="45"/>
      <c r="F108" s="45"/>
      <c r="G108" s="46" t="str">
        <f>IFERROR(VLOOKUP($A108,'[1]Kbelska 10'!$A:$K,2,FALSE),"")</f>
        <v/>
      </c>
      <c r="H108" s="46" t="s">
        <v>952</v>
      </c>
      <c r="I108" s="46" t="s">
        <v>952</v>
      </c>
      <c r="J108" s="47"/>
      <c r="K108" s="48"/>
      <c r="L108" s="48"/>
      <c r="M108" s="48"/>
      <c r="N108" s="48"/>
      <c r="O108" s="48"/>
      <c r="P108" s="48"/>
      <c r="Q108" s="46"/>
    </row>
    <row r="109" spans="1:17" x14ac:dyDescent="0.25">
      <c r="A109" s="43" t="str">
        <f>B109&amp;D109</f>
        <v/>
      </c>
      <c r="B109" s="44"/>
      <c r="C109" s="44"/>
      <c r="D109" s="45"/>
      <c r="E109" s="45"/>
      <c r="F109" s="45"/>
      <c r="G109" s="46" t="str">
        <f>IFERROR(VLOOKUP($A109,'[1]Kbelska 10'!$A:$K,2,FALSE),"")</f>
        <v/>
      </c>
      <c r="H109" s="46" t="s">
        <v>952</v>
      </c>
      <c r="I109" s="46" t="s">
        <v>952</v>
      </c>
      <c r="J109" s="47"/>
      <c r="K109" s="48"/>
      <c r="L109" s="48"/>
      <c r="M109" s="48"/>
      <c r="N109" s="48"/>
      <c r="O109" s="48"/>
      <c r="P109" s="48"/>
      <c r="Q109" s="46"/>
    </row>
    <row r="110" spans="1:17" x14ac:dyDescent="0.25">
      <c r="A110" s="43" t="str">
        <f>B110&amp;D110</f>
        <v/>
      </c>
      <c r="B110" s="44"/>
      <c r="C110" s="44"/>
      <c r="D110" s="45"/>
      <c r="E110" s="45"/>
      <c r="F110" s="45"/>
      <c r="G110" s="46" t="str">
        <f>IFERROR(VLOOKUP($A110,'[1]Kbelska 10'!$A:$K,2,FALSE),"")</f>
        <v/>
      </c>
      <c r="H110" s="46" t="s">
        <v>952</v>
      </c>
      <c r="I110" s="46" t="s">
        <v>952</v>
      </c>
      <c r="J110" s="47"/>
      <c r="K110" s="48"/>
      <c r="L110" s="48"/>
      <c r="M110" s="48"/>
      <c r="N110" s="48"/>
      <c r="O110" s="48"/>
      <c r="P110" s="48"/>
      <c r="Q110" s="46"/>
    </row>
    <row r="111" spans="1:17" x14ac:dyDescent="0.25">
      <c r="A111" s="43" t="str">
        <f>B111&amp;D111</f>
        <v/>
      </c>
      <c r="B111" s="44"/>
      <c r="C111" s="44"/>
      <c r="D111" s="45"/>
      <c r="E111" s="45"/>
      <c r="F111" s="45"/>
      <c r="G111" s="46" t="str">
        <f>IFERROR(VLOOKUP($A111,'[1]Kbelska 10'!$A:$K,2,FALSE),"")</f>
        <v/>
      </c>
      <c r="H111" s="46" t="s">
        <v>952</v>
      </c>
      <c r="I111" s="46" t="s">
        <v>952</v>
      </c>
      <c r="J111" s="47"/>
      <c r="K111" s="48"/>
      <c r="L111" s="48"/>
      <c r="M111" s="48"/>
      <c r="N111" s="48"/>
      <c r="O111" s="48"/>
      <c r="P111" s="48"/>
      <c r="Q111" s="46"/>
    </row>
    <row r="112" spans="1:17" x14ac:dyDescent="0.25">
      <c r="A112" s="43" t="str">
        <f>B112&amp;D112</f>
        <v/>
      </c>
      <c r="B112" s="44"/>
      <c r="C112" s="44"/>
      <c r="D112" s="45"/>
      <c r="E112" s="45"/>
      <c r="F112" s="45"/>
      <c r="G112" s="46" t="str">
        <f>IFERROR(VLOOKUP($A112,'[1]Kbelska 10'!$A:$K,2,FALSE),"")</f>
        <v/>
      </c>
      <c r="H112" s="46" t="s">
        <v>952</v>
      </c>
      <c r="I112" s="46" t="s">
        <v>952</v>
      </c>
      <c r="J112" s="47"/>
      <c r="K112" s="48"/>
      <c r="L112" s="48"/>
      <c r="M112" s="48"/>
      <c r="N112" s="48"/>
      <c r="O112" s="48"/>
      <c r="P112" s="48"/>
      <c r="Q112" s="46"/>
    </row>
    <row r="113" spans="1:17" x14ac:dyDescent="0.25">
      <c r="A113" s="43" t="str">
        <f>B113&amp;D113</f>
        <v/>
      </c>
      <c r="B113" s="44"/>
      <c r="C113" s="44"/>
      <c r="D113" s="45"/>
      <c r="E113" s="45"/>
      <c r="F113" s="45"/>
      <c r="G113" s="46" t="str">
        <f>IFERROR(VLOOKUP($A113,'[1]Kbelska 10'!$A:$K,2,FALSE),"")</f>
        <v/>
      </c>
      <c r="H113" s="46" t="s">
        <v>952</v>
      </c>
      <c r="I113" s="46" t="s">
        <v>952</v>
      </c>
      <c r="J113" s="47"/>
      <c r="K113" s="48"/>
      <c r="L113" s="48"/>
      <c r="M113" s="48"/>
      <c r="N113" s="48"/>
      <c r="O113" s="48"/>
      <c r="P113" s="48"/>
      <c r="Q113" s="46"/>
    </row>
    <row r="114" spans="1:17" x14ac:dyDescent="0.25">
      <c r="A114" s="43" t="str">
        <f>B114&amp;D114</f>
        <v/>
      </c>
      <c r="B114" s="44"/>
      <c r="C114" s="44"/>
      <c r="D114" s="45"/>
      <c r="E114" s="45"/>
      <c r="F114" s="45"/>
      <c r="G114" s="46" t="str">
        <f>IFERROR(VLOOKUP($A114,'[1]Kbelska 10'!$A:$K,2,FALSE),"")</f>
        <v/>
      </c>
      <c r="H114" s="46" t="s">
        <v>952</v>
      </c>
      <c r="I114" s="46" t="s">
        <v>952</v>
      </c>
      <c r="J114" s="47"/>
      <c r="K114" s="48"/>
      <c r="L114" s="48"/>
      <c r="M114" s="48"/>
      <c r="N114" s="48"/>
      <c r="O114" s="48"/>
      <c r="P114" s="48"/>
      <c r="Q114" s="46"/>
    </row>
    <row r="115" spans="1:17" x14ac:dyDescent="0.25">
      <c r="A115" s="43" t="str">
        <f>B115&amp;D115</f>
        <v/>
      </c>
      <c r="B115" s="44"/>
      <c r="C115" s="44"/>
      <c r="D115" s="45"/>
      <c r="E115" s="45"/>
      <c r="F115" s="45"/>
      <c r="G115" s="46" t="str">
        <f>IFERROR(VLOOKUP($A115,'[1]Kbelska 10'!$A:$K,2,FALSE),"")</f>
        <v/>
      </c>
      <c r="H115" s="46" t="s">
        <v>952</v>
      </c>
      <c r="I115" s="46" t="s">
        <v>952</v>
      </c>
      <c r="J115" s="47"/>
      <c r="K115" s="48"/>
      <c r="L115" s="48"/>
      <c r="M115" s="48"/>
      <c r="N115" s="48"/>
      <c r="O115" s="48"/>
      <c r="P115" s="48"/>
      <c r="Q115" s="46"/>
    </row>
    <row r="116" spans="1:17" x14ac:dyDescent="0.25">
      <c r="A116" s="43" t="str">
        <f>B116&amp;D116</f>
        <v/>
      </c>
      <c r="B116" s="44"/>
      <c r="C116" s="44"/>
      <c r="D116" s="45"/>
      <c r="E116" s="45"/>
      <c r="F116" s="45"/>
      <c r="G116" s="46" t="str">
        <f>IFERROR(VLOOKUP($A116,'[1]Kbelska 10'!$A:$K,2,FALSE),"")</f>
        <v/>
      </c>
      <c r="H116" s="46" t="s">
        <v>952</v>
      </c>
      <c r="I116" s="46" t="s">
        <v>952</v>
      </c>
      <c r="J116" s="47"/>
      <c r="K116" s="48"/>
      <c r="L116" s="48"/>
      <c r="M116" s="48"/>
      <c r="N116" s="48"/>
      <c r="O116" s="48"/>
      <c r="P116" s="48"/>
      <c r="Q116" s="46"/>
    </row>
    <row r="117" spans="1:17" x14ac:dyDescent="0.25">
      <c r="A117" s="43" t="str">
        <f>B117&amp;D117</f>
        <v/>
      </c>
      <c r="B117" s="44"/>
      <c r="C117" s="44"/>
      <c r="D117" s="45"/>
      <c r="E117" s="45"/>
      <c r="F117" s="45"/>
      <c r="G117" s="46" t="str">
        <f>IFERROR(VLOOKUP($A117,'[1]Kbelska 10'!$A:$K,2,FALSE),"")</f>
        <v/>
      </c>
      <c r="H117" s="46" t="s">
        <v>952</v>
      </c>
      <c r="I117" s="46" t="s">
        <v>952</v>
      </c>
      <c r="J117" s="47"/>
      <c r="K117" s="48"/>
      <c r="L117" s="48"/>
      <c r="M117" s="48"/>
      <c r="N117" s="48"/>
      <c r="O117" s="48"/>
      <c r="P117" s="48"/>
      <c r="Q117" s="46"/>
    </row>
    <row r="118" spans="1:17" x14ac:dyDescent="0.25">
      <c r="A118" s="43" t="str">
        <f>B118&amp;D118</f>
        <v/>
      </c>
      <c r="B118" s="44"/>
      <c r="C118" s="44"/>
      <c r="D118" s="45"/>
      <c r="E118" s="45"/>
      <c r="F118" s="45"/>
      <c r="G118" s="46" t="str">
        <f>IFERROR(VLOOKUP($A118,'[1]Kbelska 10'!$A:$K,2,FALSE),"")</f>
        <v/>
      </c>
      <c r="H118" s="46" t="s">
        <v>952</v>
      </c>
      <c r="I118" s="46" t="s">
        <v>952</v>
      </c>
      <c r="J118" s="47"/>
      <c r="K118" s="48"/>
      <c r="L118" s="48"/>
      <c r="M118" s="48"/>
      <c r="N118" s="48"/>
      <c r="O118" s="48"/>
      <c r="P118" s="48"/>
      <c r="Q118" s="46"/>
    </row>
    <row r="119" spans="1:17" x14ac:dyDescent="0.25">
      <c r="A119" s="43" t="str">
        <f>B119&amp;D119</f>
        <v/>
      </c>
      <c r="B119" s="44"/>
      <c r="C119" s="44"/>
      <c r="D119" s="45"/>
      <c r="E119" s="45"/>
      <c r="F119" s="45"/>
      <c r="G119" s="46" t="str">
        <f>IFERROR(VLOOKUP($A119,'[1]Kbelska 10'!$A:$K,2,FALSE),"")</f>
        <v/>
      </c>
      <c r="H119" s="46" t="s">
        <v>952</v>
      </c>
      <c r="I119" s="46" t="s">
        <v>952</v>
      </c>
      <c r="J119" s="47"/>
      <c r="K119" s="48"/>
      <c r="L119" s="48"/>
      <c r="M119" s="48"/>
      <c r="N119" s="48"/>
      <c r="O119" s="48"/>
      <c r="P119" s="48"/>
      <c r="Q119" s="46"/>
    </row>
    <row r="120" spans="1:17" x14ac:dyDescent="0.25">
      <c r="A120" s="43" t="str">
        <f>B120&amp;D120</f>
        <v/>
      </c>
      <c r="B120" s="44"/>
      <c r="C120" s="44"/>
      <c r="D120" s="45"/>
      <c r="E120" s="45"/>
      <c r="F120" s="45"/>
      <c r="G120" s="46" t="str">
        <f>IFERROR(VLOOKUP($A120,'[1]Kbelska 10'!$A:$K,2,FALSE),"")</f>
        <v/>
      </c>
      <c r="H120" s="46" t="s">
        <v>952</v>
      </c>
      <c r="I120" s="46" t="s">
        <v>952</v>
      </c>
      <c r="J120" s="47"/>
      <c r="K120" s="48"/>
      <c r="L120" s="48"/>
      <c r="M120" s="48"/>
      <c r="N120" s="48"/>
      <c r="O120" s="48"/>
      <c r="P120" s="48"/>
      <c r="Q120" s="46"/>
    </row>
    <row r="121" spans="1:17" x14ac:dyDescent="0.25">
      <c r="A121" s="43" t="str">
        <f>B121&amp;D121</f>
        <v/>
      </c>
      <c r="B121" s="44"/>
      <c r="C121" s="44"/>
      <c r="D121" s="45"/>
      <c r="E121" s="45"/>
      <c r="F121" s="45"/>
      <c r="G121" s="46" t="str">
        <f>IFERROR(VLOOKUP($A121,'[1]Kbelska 10'!$A:$K,2,FALSE),"")</f>
        <v/>
      </c>
      <c r="H121" s="46" t="s">
        <v>952</v>
      </c>
      <c r="I121" s="46" t="s">
        <v>952</v>
      </c>
      <c r="J121" s="47"/>
      <c r="K121" s="48"/>
      <c r="L121" s="48"/>
      <c r="M121" s="48"/>
      <c r="N121" s="48"/>
      <c r="O121" s="48"/>
      <c r="P121" s="48"/>
      <c r="Q121" s="46"/>
    </row>
    <row r="122" spans="1:17" x14ac:dyDescent="0.25">
      <c r="A122" s="43" t="str">
        <f>B122&amp;D122</f>
        <v/>
      </c>
      <c r="B122" s="51"/>
      <c r="C122" s="51"/>
      <c r="D122" s="52"/>
      <c r="E122" s="52"/>
      <c r="F122" s="52"/>
      <c r="G122" s="46" t="str">
        <f>IFERROR(VLOOKUP($A122,'[1]Kbelska 10'!$A:$K,2,FALSE),"")</f>
        <v/>
      </c>
      <c r="H122" s="46" t="s">
        <v>952</v>
      </c>
      <c r="I122" s="46" t="s">
        <v>952</v>
      </c>
      <c r="J122" s="47"/>
      <c r="K122" s="51"/>
      <c r="L122" s="48"/>
      <c r="M122" s="48"/>
      <c r="N122" s="51"/>
      <c r="O122" s="51"/>
      <c r="P122" s="48"/>
      <c r="Q122" s="46"/>
    </row>
    <row r="123" spans="1:17" x14ac:dyDescent="0.25">
      <c r="A123" s="43" t="str">
        <f>B123&amp;D123</f>
        <v/>
      </c>
      <c r="B123" s="51"/>
      <c r="C123" s="51"/>
      <c r="D123" s="52"/>
      <c r="E123" s="52"/>
      <c r="F123" s="52"/>
      <c r="G123" s="46" t="str">
        <f>IFERROR(VLOOKUP($A123,'[1]Kbelska 10'!$A:$K,2,FALSE),"")</f>
        <v/>
      </c>
      <c r="H123" s="46" t="s">
        <v>952</v>
      </c>
      <c r="I123" s="46" t="s">
        <v>952</v>
      </c>
      <c r="J123" s="47"/>
      <c r="K123" s="51"/>
      <c r="L123" s="48"/>
      <c r="M123" s="48"/>
      <c r="N123" s="51"/>
      <c r="O123" s="51"/>
      <c r="P123" s="48"/>
      <c r="Q123" s="46"/>
    </row>
    <row r="124" spans="1:17" x14ac:dyDescent="0.25">
      <c r="A124" s="43" t="str">
        <f>B124&amp;D124</f>
        <v/>
      </c>
      <c r="B124" s="51"/>
      <c r="C124" s="51"/>
      <c r="D124" s="52"/>
      <c r="E124" s="52"/>
      <c r="F124" s="52"/>
      <c r="G124" s="46" t="str">
        <f>IFERROR(VLOOKUP($A124,'[1]Kbelska 10'!$A:$K,2,FALSE),"")</f>
        <v/>
      </c>
      <c r="H124" s="46" t="s">
        <v>952</v>
      </c>
      <c r="I124" s="46" t="s">
        <v>952</v>
      </c>
      <c r="J124" s="47"/>
      <c r="K124" s="51"/>
      <c r="L124" s="48"/>
      <c r="M124" s="48"/>
      <c r="N124" s="51"/>
      <c r="O124" s="51"/>
      <c r="P124" s="48"/>
      <c r="Q124" s="46"/>
    </row>
    <row r="125" spans="1:17" x14ac:dyDescent="0.25">
      <c r="A125" s="43" t="str">
        <f>B125&amp;D125</f>
        <v/>
      </c>
      <c r="B125" s="51"/>
      <c r="C125" s="51"/>
      <c r="D125" s="52"/>
      <c r="E125" s="52"/>
      <c r="F125" s="52"/>
      <c r="G125" s="46" t="str">
        <f>IFERROR(VLOOKUP($A125,'[1]Kbelska 10'!$A:$K,2,FALSE),"")</f>
        <v/>
      </c>
      <c r="H125" s="46" t="s">
        <v>952</v>
      </c>
      <c r="I125" s="46" t="s">
        <v>952</v>
      </c>
      <c r="J125" s="47"/>
      <c r="K125" s="51"/>
      <c r="L125" s="48"/>
      <c r="M125" s="48"/>
      <c r="N125" s="51"/>
      <c r="O125" s="51"/>
      <c r="P125" s="48"/>
      <c r="Q125" s="46"/>
    </row>
    <row r="126" spans="1:17" x14ac:dyDescent="0.25">
      <c r="A126" s="43" t="str">
        <f>B126&amp;D126</f>
        <v/>
      </c>
      <c r="B126" s="51"/>
      <c r="C126" s="51"/>
      <c r="D126" s="52"/>
      <c r="E126" s="52"/>
      <c r="F126" s="52"/>
      <c r="G126" s="46" t="str">
        <f>IFERROR(VLOOKUP($A126,'[1]Kbelska 10'!$A:$K,2,FALSE),"")</f>
        <v/>
      </c>
      <c r="H126" s="46" t="s">
        <v>952</v>
      </c>
      <c r="I126" s="46" t="s">
        <v>952</v>
      </c>
      <c r="J126" s="47"/>
      <c r="K126" s="51"/>
      <c r="L126" s="48"/>
      <c r="M126" s="48"/>
      <c r="N126" s="51"/>
      <c r="O126" s="51"/>
      <c r="P126" s="48"/>
      <c r="Q126" s="46"/>
    </row>
    <row r="127" spans="1:17" x14ac:dyDescent="0.25">
      <c r="A127" s="43" t="str">
        <f>B127&amp;D127</f>
        <v/>
      </c>
      <c r="B127" s="51"/>
      <c r="C127" s="51"/>
      <c r="D127" s="52"/>
      <c r="E127" s="52"/>
      <c r="F127" s="52"/>
      <c r="G127" s="46" t="str">
        <f>IFERROR(VLOOKUP($A127,'[1]Kbelska 10'!$A:$K,2,FALSE),"")</f>
        <v/>
      </c>
      <c r="H127" s="46" t="s">
        <v>952</v>
      </c>
      <c r="I127" s="46" t="s">
        <v>952</v>
      </c>
      <c r="J127" s="47"/>
      <c r="K127" s="51"/>
      <c r="L127" s="48"/>
      <c r="M127" s="48"/>
      <c r="N127" s="51"/>
      <c r="O127" s="51"/>
      <c r="P127" s="48"/>
      <c r="Q127" s="46"/>
    </row>
    <row r="128" spans="1:17" x14ac:dyDescent="0.25">
      <c r="A128" s="43" t="str">
        <f>B128&amp;D128</f>
        <v/>
      </c>
      <c r="B128" s="51"/>
      <c r="C128" s="51"/>
      <c r="D128" s="52"/>
      <c r="E128" s="52"/>
      <c r="F128" s="52"/>
      <c r="G128" s="46" t="str">
        <f>IFERROR(VLOOKUP($A128,'[1]Kbelska 10'!$A:$K,2,FALSE),"")</f>
        <v/>
      </c>
      <c r="H128" s="46" t="s">
        <v>952</v>
      </c>
      <c r="I128" s="46" t="s">
        <v>952</v>
      </c>
      <c r="J128" s="47"/>
      <c r="K128" s="51"/>
      <c r="L128" s="48"/>
      <c r="M128" s="48"/>
      <c r="N128" s="51"/>
      <c r="O128" s="51"/>
      <c r="P128" s="48"/>
      <c r="Q128" s="46"/>
    </row>
    <row r="129" spans="1:17" x14ac:dyDescent="0.25">
      <c r="A129" s="43" t="str">
        <f>B129&amp;D129</f>
        <v/>
      </c>
      <c r="B129" s="51"/>
      <c r="C129" s="51"/>
      <c r="D129" s="52"/>
      <c r="E129" s="52"/>
      <c r="F129" s="52"/>
      <c r="G129" s="46" t="str">
        <f>IFERROR(VLOOKUP($A129,'[1]Kbelska 10'!$A:$K,2,FALSE),"")</f>
        <v/>
      </c>
      <c r="H129" s="46" t="s">
        <v>952</v>
      </c>
      <c r="I129" s="46" t="s">
        <v>952</v>
      </c>
      <c r="J129" s="47"/>
      <c r="K129" s="51"/>
      <c r="L129" s="48"/>
      <c r="M129" s="48"/>
      <c r="N129" s="51"/>
      <c r="O129" s="51"/>
      <c r="P129" s="48"/>
      <c r="Q129" s="46"/>
    </row>
    <row r="130" spans="1:17" x14ac:dyDescent="0.25">
      <c r="A130" s="43" t="str">
        <f>B130&amp;D130</f>
        <v/>
      </c>
      <c r="B130" s="51"/>
      <c r="C130" s="51"/>
      <c r="D130" s="52"/>
      <c r="E130" s="52"/>
      <c r="F130" s="52"/>
      <c r="G130" s="46" t="str">
        <f>IFERROR(VLOOKUP($A130,'[1]Kbelska 10'!$A:$K,2,FALSE),"")</f>
        <v/>
      </c>
      <c r="H130" s="46" t="s">
        <v>952</v>
      </c>
      <c r="I130" s="46" t="s">
        <v>952</v>
      </c>
      <c r="J130" s="47"/>
      <c r="K130" s="51"/>
      <c r="L130" s="48"/>
      <c r="M130" s="48"/>
      <c r="N130" s="51"/>
      <c r="O130" s="51"/>
      <c r="P130" s="48"/>
      <c r="Q130" s="46"/>
    </row>
    <row r="131" spans="1:17" x14ac:dyDescent="0.25">
      <c r="A131" s="43" t="str">
        <f>B131&amp;D131</f>
        <v/>
      </c>
      <c r="B131" s="51"/>
      <c r="C131" s="51"/>
      <c r="D131" s="52"/>
      <c r="E131" s="52"/>
      <c r="F131" s="52"/>
      <c r="G131" s="46" t="str">
        <f>IFERROR(VLOOKUP($A131,'[1]Kbelska 10'!$A:$K,2,FALSE),"")</f>
        <v/>
      </c>
      <c r="H131" s="46" t="s">
        <v>952</v>
      </c>
      <c r="I131" s="46" t="s">
        <v>952</v>
      </c>
      <c r="J131" s="47"/>
      <c r="K131" s="51"/>
      <c r="L131" s="48"/>
      <c r="M131" s="48"/>
      <c r="N131" s="51"/>
      <c r="O131" s="51"/>
      <c r="P131" s="48"/>
      <c r="Q131" s="46"/>
    </row>
    <row r="132" spans="1:17" x14ac:dyDescent="0.25">
      <c r="A132" s="43" t="str">
        <f>B132&amp;D132</f>
        <v/>
      </c>
      <c r="B132" s="51"/>
      <c r="C132" s="51"/>
      <c r="D132" s="52"/>
      <c r="E132" s="52"/>
      <c r="F132" s="52"/>
      <c r="G132" s="46" t="str">
        <f>IFERROR(VLOOKUP($A132,'[1]Kbelska 10'!$A:$K,2,FALSE),"")</f>
        <v/>
      </c>
      <c r="H132" s="46" t="s">
        <v>952</v>
      </c>
      <c r="I132" s="46" t="s">
        <v>952</v>
      </c>
      <c r="J132" s="47"/>
      <c r="K132" s="51"/>
      <c r="L132" s="48"/>
      <c r="M132" s="48"/>
      <c r="N132" s="51"/>
      <c r="O132" s="51"/>
      <c r="P132" s="48"/>
      <c r="Q132" s="46"/>
    </row>
    <row r="133" spans="1:17" x14ac:dyDescent="0.25">
      <c r="A133" s="43" t="str">
        <f>B133&amp;D133</f>
        <v/>
      </c>
      <c r="B133" s="51"/>
      <c r="C133" s="51"/>
      <c r="D133" s="52"/>
      <c r="E133" s="52"/>
      <c r="F133" s="52"/>
      <c r="G133" s="46" t="str">
        <f>IFERROR(VLOOKUP($A133,'[1]Kbelska 10'!$A:$K,2,FALSE),"")</f>
        <v/>
      </c>
      <c r="H133" s="46" t="s">
        <v>952</v>
      </c>
      <c r="I133" s="46" t="s">
        <v>952</v>
      </c>
      <c r="J133" s="47"/>
      <c r="K133" s="51"/>
      <c r="L133" s="48"/>
      <c r="M133" s="48"/>
      <c r="N133" s="51"/>
      <c r="O133" s="51"/>
      <c r="P133" s="48"/>
      <c r="Q133" s="46"/>
    </row>
    <row r="134" spans="1:17" x14ac:dyDescent="0.25">
      <c r="A134" s="43" t="str">
        <f>B134&amp;D134</f>
        <v/>
      </c>
      <c r="B134" s="51"/>
      <c r="C134" s="51"/>
      <c r="D134" s="52"/>
      <c r="E134" s="52"/>
      <c r="F134" s="52"/>
      <c r="G134" s="46" t="str">
        <f>IFERROR(VLOOKUP($A134,'[1]Kbelska 10'!$A:$K,2,FALSE),"")</f>
        <v/>
      </c>
      <c r="H134" s="46" t="s">
        <v>952</v>
      </c>
      <c r="I134" s="46" t="s">
        <v>952</v>
      </c>
      <c r="J134" s="47"/>
      <c r="K134" s="51"/>
      <c r="L134" s="48"/>
      <c r="M134" s="48"/>
      <c r="N134" s="51"/>
      <c r="O134" s="51"/>
      <c r="P134" s="48"/>
      <c r="Q134" s="46"/>
    </row>
    <row r="135" spans="1:17" x14ac:dyDescent="0.25">
      <c r="A135" s="43" t="str">
        <f>B135&amp;D135</f>
        <v/>
      </c>
      <c r="B135" s="51"/>
      <c r="C135" s="51"/>
      <c r="D135" s="52"/>
      <c r="E135" s="52"/>
      <c r="F135" s="52"/>
      <c r="G135" s="46" t="str">
        <f>IFERROR(VLOOKUP($A135,'[1]Kbelska 10'!$A:$K,2,FALSE),"")</f>
        <v/>
      </c>
      <c r="H135" s="46" t="s">
        <v>952</v>
      </c>
      <c r="I135" s="46" t="s">
        <v>952</v>
      </c>
      <c r="J135" s="47"/>
      <c r="K135" s="51"/>
      <c r="L135" s="48"/>
      <c r="M135" s="48"/>
      <c r="N135" s="51"/>
      <c r="O135" s="51"/>
      <c r="P135" s="48"/>
      <c r="Q135" s="46"/>
    </row>
    <row r="136" spans="1:17" x14ac:dyDescent="0.25">
      <c r="A136" s="43" t="str">
        <f>B136&amp;D136</f>
        <v/>
      </c>
      <c r="B136" s="51"/>
      <c r="C136" s="51"/>
      <c r="D136" s="52"/>
      <c r="E136" s="52"/>
      <c r="F136" s="52"/>
      <c r="G136" s="46" t="str">
        <f>IFERROR(VLOOKUP($A136,'[1]Kbelska 10'!$A:$K,2,FALSE),"")</f>
        <v/>
      </c>
      <c r="H136" s="46" t="s">
        <v>952</v>
      </c>
      <c r="I136" s="46" t="s">
        <v>952</v>
      </c>
      <c r="J136" s="47"/>
      <c r="K136" s="51"/>
      <c r="L136" s="48"/>
      <c r="M136" s="48"/>
      <c r="N136" s="51"/>
      <c r="O136" s="51"/>
      <c r="P136" s="48"/>
      <c r="Q136" s="46"/>
    </row>
    <row r="137" spans="1:17" x14ac:dyDescent="0.25">
      <c r="A137" s="43" t="str">
        <f>B137&amp;D137</f>
        <v/>
      </c>
      <c r="B137" s="51"/>
      <c r="C137" s="51"/>
      <c r="D137" s="52"/>
      <c r="E137" s="52"/>
      <c r="F137" s="52"/>
      <c r="G137" s="46" t="str">
        <f>IFERROR(VLOOKUP($A137,'[1]Kbelska 10'!$A:$K,2,FALSE),"")</f>
        <v/>
      </c>
      <c r="H137" s="46" t="s">
        <v>952</v>
      </c>
      <c r="I137" s="46" t="s">
        <v>952</v>
      </c>
      <c r="J137" s="47"/>
      <c r="K137" s="51"/>
      <c r="L137" s="48"/>
      <c r="M137" s="48"/>
      <c r="N137" s="51"/>
      <c r="O137" s="51"/>
      <c r="P137" s="48"/>
      <c r="Q137" s="46"/>
    </row>
    <row r="138" spans="1:17" x14ac:dyDescent="0.25">
      <c r="A138" s="43" t="str">
        <f>B138&amp;D138</f>
        <v/>
      </c>
      <c r="B138" s="51"/>
      <c r="C138" s="51"/>
      <c r="D138" s="52"/>
      <c r="E138" s="52"/>
      <c r="F138" s="52"/>
      <c r="G138" s="46" t="str">
        <f>IFERROR(VLOOKUP($A138,'[1]Kbelska 10'!$A:$K,2,FALSE),"")</f>
        <v/>
      </c>
      <c r="H138" s="46" t="s">
        <v>952</v>
      </c>
      <c r="I138" s="46" t="s">
        <v>952</v>
      </c>
      <c r="J138" s="47"/>
      <c r="K138" s="51"/>
      <c r="L138" s="48"/>
      <c r="M138" s="48"/>
      <c r="N138" s="51"/>
      <c r="O138" s="51"/>
      <c r="P138" s="48"/>
      <c r="Q138" s="46"/>
    </row>
    <row r="139" spans="1:17" x14ac:dyDescent="0.25">
      <c r="A139" s="43" t="str">
        <f>B139&amp;D139</f>
        <v/>
      </c>
      <c r="B139" s="51"/>
      <c r="C139" s="51"/>
      <c r="D139" s="52"/>
      <c r="E139" s="52"/>
      <c r="F139" s="52"/>
      <c r="G139" s="46" t="str">
        <f>IFERROR(VLOOKUP($A139,'[1]Kbelska 10'!$A:$K,2,FALSE),"")</f>
        <v/>
      </c>
      <c r="H139" s="46" t="s">
        <v>952</v>
      </c>
      <c r="I139" s="46" t="s">
        <v>952</v>
      </c>
      <c r="J139" s="47"/>
      <c r="K139" s="51"/>
      <c r="L139" s="48"/>
      <c r="M139" s="48"/>
      <c r="N139" s="51"/>
      <c r="O139" s="51"/>
      <c r="P139" s="48"/>
      <c r="Q139" s="46"/>
    </row>
    <row r="140" spans="1:17" x14ac:dyDescent="0.25">
      <c r="A140" s="43" t="str">
        <f>B140&amp;D140</f>
        <v/>
      </c>
      <c r="B140" s="51"/>
      <c r="C140" s="51"/>
      <c r="D140" s="52"/>
      <c r="E140" s="52"/>
      <c r="F140" s="52"/>
      <c r="G140" s="46" t="str">
        <f>IFERROR(VLOOKUP($A140,'[1]Kbelska 10'!$A:$K,2,FALSE),"")</f>
        <v/>
      </c>
      <c r="H140" s="46" t="s">
        <v>952</v>
      </c>
      <c r="I140" s="46" t="s">
        <v>952</v>
      </c>
      <c r="J140" s="47"/>
      <c r="K140" s="51"/>
      <c r="L140" s="48"/>
      <c r="M140" s="48"/>
      <c r="N140" s="51"/>
      <c r="O140" s="51"/>
      <c r="P140" s="48"/>
      <c r="Q140" s="46"/>
    </row>
    <row r="141" spans="1:17" x14ac:dyDescent="0.25">
      <c r="A141" s="43" t="str">
        <f>B141&amp;D141</f>
        <v/>
      </c>
      <c r="B141" s="51"/>
      <c r="C141" s="51"/>
      <c r="D141" s="52"/>
      <c r="E141" s="52"/>
      <c r="F141" s="52"/>
      <c r="G141" s="46" t="str">
        <f>IFERROR(VLOOKUP($A141,'[1]Kbelska 10'!$A:$K,2,FALSE),"")</f>
        <v/>
      </c>
      <c r="H141" s="46" t="s">
        <v>952</v>
      </c>
      <c r="I141" s="46" t="s">
        <v>952</v>
      </c>
      <c r="J141" s="47"/>
      <c r="K141" s="51"/>
      <c r="L141" s="48"/>
      <c r="M141" s="48"/>
      <c r="N141" s="51"/>
      <c r="O141" s="51"/>
      <c r="P141" s="48"/>
      <c r="Q141" s="46"/>
    </row>
    <row r="142" spans="1:17" x14ac:dyDescent="0.25">
      <c r="A142" s="43" t="str">
        <f>B142&amp;D142</f>
        <v/>
      </c>
      <c r="B142" s="51"/>
      <c r="C142" s="51"/>
      <c r="D142" s="52"/>
      <c r="E142" s="52"/>
      <c r="F142" s="52"/>
      <c r="G142" s="46" t="str">
        <f>IFERROR(VLOOKUP($A142,'[1]Kbelska 10'!$A:$K,2,FALSE),"")</f>
        <v/>
      </c>
      <c r="H142" s="46" t="s">
        <v>952</v>
      </c>
      <c r="I142" s="46" t="s">
        <v>952</v>
      </c>
      <c r="J142" s="47"/>
      <c r="K142" s="51"/>
      <c r="L142" s="48"/>
      <c r="M142" s="48"/>
      <c r="N142" s="51"/>
      <c r="O142" s="51"/>
      <c r="P142" s="48"/>
      <c r="Q142" s="46"/>
    </row>
    <row r="143" spans="1:17" x14ac:dyDescent="0.25">
      <c r="A143" s="43" t="str">
        <f>B143&amp;D143</f>
        <v/>
      </c>
      <c r="B143" s="51"/>
      <c r="C143" s="51"/>
      <c r="D143" s="52"/>
      <c r="E143" s="52"/>
      <c r="F143" s="52"/>
      <c r="G143" s="46" t="str">
        <f>IFERROR(VLOOKUP($A143,'[1]Kbelska 10'!$A:$K,2,FALSE),"")</f>
        <v/>
      </c>
      <c r="H143" s="46" t="s">
        <v>952</v>
      </c>
      <c r="I143" s="46" t="s">
        <v>952</v>
      </c>
      <c r="J143" s="47"/>
      <c r="K143" s="51"/>
      <c r="L143" s="48"/>
      <c r="M143" s="48"/>
      <c r="N143" s="51"/>
      <c r="O143" s="51"/>
      <c r="P143" s="48"/>
      <c r="Q143" s="46"/>
    </row>
    <row r="144" spans="1:17" x14ac:dyDescent="0.25">
      <c r="A144" s="43" t="str">
        <f>B144&amp;D144</f>
        <v/>
      </c>
      <c r="B144" s="51"/>
      <c r="C144" s="51"/>
      <c r="D144" s="52"/>
      <c r="E144" s="52"/>
      <c r="F144" s="52"/>
      <c r="G144" s="46" t="str">
        <f>IFERROR(VLOOKUP($A144,'[1]Kbelska 10'!$A:$K,2,FALSE),"")</f>
        <v/>
      </c>
      <c r="H144" s="46" t="s">
        <v>952</v>
      </c>
      <c r="I144" s="46" t="s">
        <v>952</v>
      </c>
      <c r="J144" s="47"/>
      <c r="K144" s="51"/>
      <c r="L144" s="48"/>
      <c r="M144" s="48"/>
      <c r="N144" s="51"/>
      <c r="O144" s="51"/>
      <c r="P144" s="48"/>
      <c r="Q144" s="46"/>
    </row>
    <row r="145" spans="1:17" x14ac:dyDescent="0.25">
      <c r="A145" s="43" t="str">
        <f>B145&amp;D145</f>
        <v/>
      </c>
      <c r="B145" s="51"/>
      <c r="C145" s="51"/>
      <c r="D145" s="52"/>
      <c r="E145" s="52"/>
      <c r="F145" s="52"/>
      <c r="G145" s="46" t="str">
        <f>IFERROR(VLOOKUP($A145,'[1]Kbelska 10'!$A:$K,2,FALSE),"")</f>
        <v/>
      </c>
      <c r="H145" s="46" t="s">
        <v>952</v>
      </c>
      <c r="I145" s="46" t="s">
        <v>952</v>
      </c>
      <c r="J145" s="47"/>
      <c r="K145" s="51"/>
      <c r="L145" s="48"/>
      <c r="M145" s="48"/>
      <c r="N145" s="51"/>
      <c r="O145" s="51"/>
      <c r="P145" s="48"/>
      <c r="Q145" s="46"/>
    </row>
    <row r="146" spans="1:17" x14ac:dyDescent="0.25">
      <c r="A146" s="43" t="str">
        <f>B146&amp;D146</f>
        <v/>
      </c>
      <c r="B146" s="51"/>
      <c r="C146" s="51"/>
      <c r="D146" s="52"/>
      <c r="E146" s="52"/>
      <c r="F146" s="52"/>
      <c r="G146" s="46" t="str">
        <f>IFERROR(VLOOKUP($A146,'[1]Kbelska 10'!$A:$K,2,FALSE),"")</f>
        <v/>
      </c>
      <c r="H146" s="46" t="s">
        <v>952</v>
      </c>
      <c r="I146" s="46" t="s">
        <v>952</v>
      </c>
      <c r="J146" s="47"/>
      <c r="K146" s="51"/>
      <c r="L146" s="48"/>
      <c r="M146" s="48"/>
      <c r="N146" s="51"/>
      <c r="O146" s="51"/>
      <c r="P146" s="48"/>
      <c r="Q146" s="46"/>
    </row>
    <row r="147" spans="1:17" x14ac:dyDescent="0.25">
      <c r="A147" s="43" t="str">
        <f>B147&amp;D147</f>
        <v/>
      </c>
      <c r="B147" s="51"/>
      <c r="C147" s="51"/>
      <c r="D147" s="52"/>
      <c r="E147" s="52"/>
      <c r="F147" s="52"/>
      <c r="G147" s="46" t="str">
        <f>IFERROR(VLOOKUP($A147,'[1]Kbelska 10'!$A:$K,2,FALSE),"")</f>
        <v/>
      </c>
      <c r="H147" s="46" t="s">
        <v>952</v>
      </c>
      <c r="I147" s="46" t="s">
        <v>952</v>
      </c>
      <c r="J147" s="47"/>
      <c r="K147" s="51"/>
      <c r="L147" s="48"/>
      <c r="M147" s="48"/>
      <c r="N147" s="51"/>
      <c r="O147" s="51"/>
      <c r="P147" s="48"/>
      <c r="Q147" s="46"/>
    </row>
    <row r="148" spans="1:17" x14ac:dyDescent="0.25">
      <c r="A148" s="43" t="str">
        <f>B148&amp;D148</f>
        <v/>
      </c>
      <c r="B148" s="51"/>
      <c r="C148" s="51"/>
      <c r="D148" s="52"/>
      <c r="E148" s="52"/>
      <c r="F148" s="52"/>
      <c r="G148" s="46" t="str">
        <f>IFERROR(VLOOKUP($A148,'[1]Kbelska 10'!$A:$K,2,FALSE),"")</f>
        <v/>
      </c>
      <c r="H148" s="46" t="s">
        <v>952</v>
      </c>
      <c r="I148" s="46" t="s">
        <v>952</v>
      </c>
      <c r="J148" s="47"/>
      <c r="K148" s="51"/>
      <c r="L148" s="48"/>
      <c r="M148" s="48"/>
      <c r="N148" s="51"/>
      <c r="O148" s="51"/>
      <c r="P148" s="48"/>
      <c r="Q148" s="46"/>
    </row>
    <row r="149" spans="1:17" x14ac:dyDescent="0.25">
      <c r="A149" s="43" t="str">
        <f>B149&amp;D149</f>
        <v/>
      </c>
      <c r="B149" s="51"/>
      <c r="C149" s="51"/>
      <c r="D149" s="52"/>
      <c r="E149" s="52"/>
      <c r="F149" s="52"/>
      <c r="G149" s="46" t="str">
        <f>IFERROR(VLOOKUP($A149,'[1]Kbelska 10'!$A:$K,2,FALSE),"")</f>
        <v/>
      </c>
      <c r="H149" s="46" t="s">
        <v>952</v>
      </c>
      <c r="I149" s="46" t="s">
        <v>952</v>
      </c>
      <c r="J149" s="47"/>
      <c r="K149" s="51"/>
      <c r="L149" s="48"/>
      <c r="M149" s="48"/>
      <c r="N149" s="51"/>
      <c r="O149" s="51"/>
      <c r="P149" s="48"/>
      <c r="Q149" s="46"/>
    </row>
    <row r="150" spans="1:17" x14ac:dyDescent="0.25">
      <c r="A150" s="43" t="str">
        <f>B150&amp;D150</f>
        <v/>
      </c>
      <c r="B150" s="51"/>
      <c r="C150" s="51"/>
      <c r="D150" s="52"/>
      <c r="E150" s="52"/>
      <c r="F150" s="52"/>
      <c r="G150" s="46" t="str">
        <f>IFERROR(VLOOKUP($A150,'[1]Kbelska 10'!$A:$K,2,FALSE),"")</f>
        <v/>
      </c>
      <c r="H150" s="46" t="s">
        <v>952</v>
      </c>
      <c r="I150" s="46" t="s">
        <v>952</v>
      </c>
      <c r="J150" s="47"/>
      <c r="K150" s="51"/>
      <c r="L150" s="48"/>
      <c r="M150" s="48"/>
      <c r="N150" s="51"/>
      <c r="O150" s="51"/>
      <c r="P150" s="48"/>
      <c r="Q150" s="46"/>
    </row>
    <row r="151" spans="1:17" x14ac:dyDescent="0.25">
      <c r="A151" s="43" t="str">
        <f>B151&amp;D151</f>
        <v/>
      </c>
      <c r="B151" s="51"/>
      <c r="C151" s="51"/>
      <c r="D151" s="52"/>
      <c r="E151" s="52"/>
      <c r="F151" s="52"/>
      <c r="G151" s="46" t="str">
        <f>IFERROR(VLOOKUP($A151,'[1]Kbelska 10'!$A:$K,2,FALSE),"")</f>
        <v/>
      </c>
      <c r="H151" s="46" t="s">
        <v>952</v>
      </c>
      <c r="I151" s="46" t="s">
        <v>952</v>
      </c>
      <c r="J151" s="47"/>
      <c r="K151" s="51"/>
      <c r="L151" s="48"/>
      <c r="M151" s="48"/>
      <c r="N151" s="51"/>
      <c r="O151" s="51"/>
      <c r="P151" s="48"/>
      <c r="Q151" s="46"/>
    </row>
    <row r="152" spans="1:17" x14ac:dyDescent="0.25">
      <c r="A152" s="43" t="str">
        <f>B152&amp;D152</f>
        <v/>
      </c>
      <c r="B152" s="51"/>
      <c r="C152" s="51"/>
      <c r="D152" s="52"/>
      <c r="E152" s="52"/>
      <c r="F152" s="52"/>
      <c r="G152" s="46" t="str">
        <f>IFERROR(VLOOKUP($A152,'[1]Kbelska 10'!$A:$K,2,FALSE),"")</f>
        <v/>
      </c>
      <c r="H152" s="46" t="s">
        <v>952</v>
      </c>
      <c r="I152" s="46" t="s">
        <v>952</v>
      </c>
      <c r="J152" s="47"/>
      <c r="K152" s="51"/>
      <c r="L152" s="48"/>
      <c r="M152" s="48"/>
      <c r="N152" s="51"/>
      <c r="O152" s="51"/>
      <c r="P152" s="48"/>
      <c r="Q152" s="46"/>
    </row>
    <row r="153" spans="1:17" x14ac:dyDescent="0.25">
      <c r="A153" s="43" t="str">
        <f>B153&amp;D153</f>
        <v/>
      </c>
      <c r="B153" s="51"/>
      <c r="C153" s="51"/>
      <c r="D153" s="52"/>
      <c r="E153" s="52"/>
      <c r="F153" s="52"/>
      <c r="G153" s="46" t="str">
        <f>IFERROR(VLOOKUP($A153,'[1]Kbelska 10'!$A:$K,2,FALSE),"")</f>
        <v/>
      </c>
      <c r="H153" s="46" t="s">
        <v>952</v>
      </c>
      <c r="I153" s="46" t="s">
        <v>952</v>
      </c>
      <c r="J153" s="47"/>
      <c r="K153" s="51"/>
      <c r="L153" s="48"/>
      <c r="M153" s="48"/>
      <c r="N153" s="51"/>
      <c r="O153" s="51"/>
      <c r="P153" s="48"/>
      <c r="Q153" s="46"/>
    </row>
    <row r="154" spans="1:17" x14ac:dyDescent="0.25">
      <c r="A154" s="43" t="str">
        <f>B154&amp;D154</f>
        <v/>
      </c>
      <c r="B154" s="51"/>
      <c r="C154" s="51"/>
      <c r="D154" s="52"/>
      <c r="E154" s="52"/>
      <c r="F154" s="52"/>
      <c r="G154" s="46" t="str">
        <f>IFERROR(VLOOKUP($A154,'[1]Kbelska 10'!$A:$K,2,FALSE),"")</f>
        <v/>
      </c>
      <c r="H154" s="46" t="s">
        <v>952</v>
      </c>
      <c r="I154" s="46" t="s">
        <v>952</v>
      </c>
      <c r="J154" s="47"/>
      <c r="K154" s="51"/>
      <c r="L154" s="48"/>
      <c r="M154" s="48"/>
      <c r="N154" s="51"/>
      <c r="O154" s="51"/>
      <c r="P154" s="48"/>
      <c r="Q154" s="46"/>
    </row>
    <row r="155" spans="1:17" x14ac:dyDescent="0.25">
      <c r="A155" s="43" t="str">
        <f>B155&amp;D155</f>
        <v/>
      </c>
      <c r="B155" s="51"/>
      <c r="C155" s="51"/>
      <c r="D155" s="52"/>
      <c r="E155" s="52"/>
      <c r="F155" s="52"/>
      <c r="G155" s="46" t="str">
        <f>IFERROR(VLOOKUP($A155,'[1]Kbelska 10'!$A:$K,2,FALSE),"")</f>
        <v/>
      </c>
      <c r="H155" s="46" t="s">
        <v>952</v>
      </c>
      <c r="I155" s="46" t="s">
        <v>952</v>
      </c>
      <c r="J155" s="47"/>
      <c r="K155" s="51"/>
      <c r="L155" s="48"/>
      <c r="M155" s="48"/>
      <c r="N155" s="51"/>
      <c r="O155" s="51"/>
      <c r="P155" s="48"/>
      <c r="Q155" s="46"/>
    </row>
    <row r="156" spans="1:17" x14ac:dyDescent="0.25">
      <c r="A156" s="43" t="str">
        <f>B156&amp;D156</f>
        <v/>
      </c>
      <c r="B156" s="51"/>
      <c r="C156" s="51"/>
      <c r="D156" s="52"/>
      <c r="E156" s="52"/>
      <c r="F156" s="52"/>
      <c r="G156" s="46" t="str">
        <f>IFERROR(VLOOKUP($A156,'[1]Kbelska 10'!$A:$K,2,FALSE),"")</f>
        <v/>
      </c>
      <c r="H156" s="46" t="s">
        <v>952</v>
      </c>
      <c r="I156" s="46" t="s">
        <v>952</v>
      </c>
      <c r="J156" s="47"/>
      <c r="K156" s="51"/>
      <c r="L156" s="48"/>
      <c r="M156" s="48"/>
      <c r="N156" s="51"/>
      <c r="O156" s="51"/>
      <c r="P156" s="48"/>
      <c r="Q156" s="46"/>
    </row>
    <row r="157" spans="1:17" x14ac:dyDescent="0.25">
      <c r="A157" s="43" t="str">
        <f>B157&amp;D157</f>
        <v/>
      </c>
      <c r="B157" s="51"/>
      <c r="C157" s="51"/>
      <c r="D157" s="52"/>
      <c r="E157" s="52"/>
      <c r="F157" s="52"/>
      <c r="G157" s="46" t="str">
        <f>IFERROR(VLOOKUP($A157,'[1]Kbelska 10'!$A:$K,2,FALSE),"")</f>
        <v/>
      </c>
      <c r="H157" s="46" t="s">
        <v>952</v>
      </c>
      <c r="I157" s="46" t="s">
        <v>952</v>
      </c>
      <c r="J157" s="47"/>
      <c r="K157" s="51"/>
      <c r="L157" s="48"/>
      <c r="M157" s="48"/>
      <c r="N157" s="51"/>
      <c r="O157" s="51"/>
      <c r="P157" s="48"/>
      <c r="Q157" s="46"/>
    </row>
    <row r="158" spans="1:17" x14ac:dyDescent="0.25">
      <c r="A158" s="43" t="str">
        <f>B158&amp;D158</f>
        <v/>
      </c>
      <c r="B158" s="51"/>
      <c r="C158" s="51"/>
      <c r="D158" s="52"/>
      <c r="E158" s="52"/>
      <c r="F158" s="52"/>
      <c r="G158" s="46" t="str">
        <f>IFERROR(VLOOKUP($A158,'[1]Kbelska 10'!$A:$K,2,FALSE),"")</f>
        <v/>
      </c>
      <c r="H158" s="46" t="s">
        <v>952</v>
      </c>
      <c r="I158" s="46" t="s">
        <v>952</v>
      </c>
      <c r="J158" s="47"/>
      <c r="K158" s="51"/>
      <c r="L158" s="48"/>
      <c r="M158" s="48"/>
      <c r="N158" s="51"/>
      <c r="O158" s="51"/>
      <c r="P158" s="48"/>
      <c r="Q158" s="46"/>
    </row>
    <row r="159" spans="1:17" x14ac:dyDescent="0.25">
      <c r="A159" s="43" t="str">
        <f>B159&amp;D159</f>
        <v/>
      </c>
      <c r="B159" s="51"/>
      <c r="C159" s="51"/>
      <c r="D159" s="52"/>
      <c r="E159" s="52"/>
      <c r="F159" s="52"/>
      <c r="G159" s="46" t="str">
        <f>IFERROR(VLOOKUP($A159,'[1]Kbelska 10'!$A:$K,2,FALSE),"")</f>
        <v/>
      </c>
      <c r="H159" s="46" t="s">
        <v>952</v>
      </c>
      <c r="I159" s="46" t="s">
        <v>952</v>
      </c>
      <c r="J159" s="47"/>
      <c r="K159" s="51"/>
      <c r="L159" s="48"/>
      <c r="M159" s="48"/>
      <c r="N159" s="51"/>
      <c r="O159" s="51"/>
      <c r="P159" s="48"/>
      <c r="Q159" s="46"/>
    </row>
    <row r="160" spans="1:17" x14ac:dyDescent="0.25">
      <c r="A160" s="43" t="str">
        <f>B160&amp;D160</f>
        <v/>
      </c>
      <c r="B160" s="51"/>
      <c r="C160" s="51"/>
      <c r="D160" s="52"/>
      <c r="E160" s="52"/>
      <c r="F160" s="52"/>
      <c r="G160" s="46" t="str">
        <f>IFERROR(VLOOKUP($A160,'[1]Kbelska 10'!$A:$K,2,FALSE),"")</f>
        <v/>
      </c>
      <c r="H160" s="46" t="s">
        <v>952</v>
      </c>
      <c r="I160" s="46" t="s">
        <v>952</v>
      </c>
      <c r="J160" s="47"/>
      <c r="K160" s="51"/>
      <c r="L160" s="48"/>
      <c r="M160" s="48"/>
      <c r="N160" s="51"/>
      <c r="O160" s="51"/>
      <c r="P160" s="48"/>
      <c r="Q160" s="46"/>
    </row>
    <row r="161" spans="1:17" x14ac:dyDescent="0.25">
      <c r="A161" s="43" t="str">
        <f>B161&amp;D161</f>
        <v/>
      </c>
      <c r="B161" s="51"/>
      <c r="C161" s="51"/>
      <c r="D161" s="52"/>
      <c r="E161" s="52"/>
      <c r="F161" s="52"/>
      <c r="G161" s="46" t="str">
        <f>IFERROR(VLOOKUP($A161,'[1]Kbelska 10'!$A:$K,2,FALSE),"")</f>
        <v/>
      </c>
      <c r="H161" s="46" t="s">
        <v>952</v>
      </c>
      <c r="I161" s="46" t="s">
        <v>952</v>
      </c>
      <c r="J161" s="47"/>
      <c r="K161" s="51"/>
      <c r="L161" s="48"/>
      <c r="M161" s="48"/>
      <c r="N161" s="51"/>
      <c r="O161" s="51"/>
      <c r="P161" s="48"/>
      <c r="Q161" s="46"/>
    </row>
    <row r="162" spans="1:17" x14ac:dyDescent="0.25">
      <c r="A162" s="43" t="str">
        <f>B162&amp;D162</f>
        <v/>
      </c>
      <c r="B162" s="51"/>
      <c r="C162" s="51"/>
      <c r="D162" s="52"/>
      <c r="E162" s="52"/>
      <c r="F162" s="52"/>
      <c r="G162" s="46" t="str">
        <f>IFERROR(VLOOKUP($A162,'[1]Kbelska 10'!$A:$K,2,FALSE),"")</f>
        <v/>
      </c>
      <c r="H162" s="46" t="s">
        <v>952</v>
      </c>
      <c r="I162" s="46" t="s">
        <v>952</v>
      </c>
      <c r="J162" s="47"/>
      <c r="K162" s="51"/>
      <c r="L162" s="48"/>
      <c r="M162" s="48"/>
      <c r="N162" s="51"/>
      <c r="O162" s="51"/>
      <c r="P162" s="48"/>
      <c r="Q162" s="46"/>
    </row>
    <row r="163" spans="1:17" x14ac:dyDescent="0.25">
      <c r="A163" s="43" t="str">
        <f>B163&amp;D163</f>
        <v/>
      </c>
      <c r="B163" s="51"/>
      <c r="C163" s="51"/>
      <c r="D163" s="52"/>
      <c r="E163" s="52"/>
      <c r="F163" s="52"/>
      <c r="G163" s="46" t="str">
        <f>IFERROR(VLOOKUP($A163,'[1]Kbelska 10'!$A:$K,2,FALSE),"")</f>
        <v/>
      </c>
      <c r="H163" s="46" t="s">
        <v>952</v>
      </c>
      <c r="I163" s="46" t="s">
        <v>952</v>
      </c>
      <c r="J163" s="47"/>
      <c r="K163" s="51"/>
      <c r="L163" s="48"/>
      <c r="M163" s="48"/>
      <c r="N163" s="51"/>
      <c r="O163" s="51"/>
      <c r="P163" s="48"/>
      <c r="Q163" s="46"/>
    </row>
    <row r="164" spans="1:17" x14ac:dyDescent="0.25">
      <c r="A164" s="43" t="str">
        <f>B164&amp;D164</f>
        <v/>
      </c>
      <c r="B164" s="51"/>
      <c r="C164" s="51"/>
      <c r="D164" s="52"/>
      <c r="E164" s="52"/>
      <c r="F164" s="52"/>
      <c r="G164" s="46" t="str">
        <f>IFERROR(VLOOKUP($A164,'[1]Kbelska 10'!$A:$K,2,FALSE),"")</f>
        <v/>
      </c>
      <c r="H164" s="46" t="s">
        <v>952</v>
      </c>
      <c r="I164" s="46" t="s">
        <v>952</v>
      </c>
      <c r="J164" s="47"/>
      <c r="K164" s="51"/>
      <c r="L164" s="48"/>
      <c r="M164" s="48"/>
      <c r="N164" s="51"/>
      <c r="O164" s="51"/>
      <c r="P164" s="48"/>
      <c r="Q164" s="46"/>
    </row>
    <row r="165" spans="1:17" x14ac:dyDescent="0.25">
      <c r="A165" s="43" t="str">
        <f>B165&amp;D165</f>
        <v/>
      </c>
      <c r="B165" s="51"/>
      <c r="C165" s="51"/>
      <c r="D165" s="52"/>
      <c r="E165" s="52"/>
      <c r="F165" s="52"/>
      <c r="G165" s="46" t="str">
        <f>IFERROR(VLOOKUP($A165,'[1]Kbelska 10'!$A:$K,2,FALSE),"")</f>
        <v/>
      </c>
      <c r="H165" s="46" t="s">
        <v>952</v>
      </c>
      <c r="I165" s="46" t="s">
        <v>952</v>
      </c>
      <c r="J165" s="47"/>
      <c r="K165" s="51"/>
      <c r="L165" s="48"/>
      <c r="M165" s="48"/>
      <c r="N165" s="51"/>
      <c r="O165" s="51"/>
      <c r="P165" s="48"/>
      <c r="Q165" s="46"/>
    </row>
    <row r="166" spans="1:17" x14ac:dyDescent="0.25">
      <c r="A166" s="43" t="str">
        <f>B166&amp;D166</f>
        <v/>
      </c>
      <c r="B166" s="51"/>
      <c r="C166" s="51"/>
      <c r="D166" s="52"/>
      <c r="E166" s="52"/>
      <c r="F166" s="52"/>
      <c r="G166" s="46" t="str">
        <f>IFERROR(VLOOKUP($A166,'[1]Kbelska 10'!$A:$K,2,FALSE),"")</f>
        <v/>
      </c>
      <c r="H166" s="46" t="s">
        <v>952</v>
      </c>
      <c r="I166" s="46" t="s">
        <v>952</v>
      </c>
      <c r="J166" s="47"/>
      <c r="K166" s="51"/>
      <c r="L166" s="48"/>
      <c r="M166" s="48"/>
      <c r="N166" s="51"/>
      <c r="O166" s="51"/>
      <c r="P166" s="48"/>
      <c r="Q166" s="46"/>
    </row>
    <row r="167" spans="1:17" x14ac:dyDescent="0.25">
      <c r="A167" s="43" t="str">
        <f>B167&amp;D167</f>
        <v/>
      </c>
      <c r="B167" s="51"/>
      <c r="C167" s="51"/>
      <c r="D167" s="52"/>
      <c r="E167" s="52"/>
      <c r="F167" s="52"/>
      <c r="G167" s="46" t="str">
        <f>IFERROR(VLOOKUP($A167,'[1]Kbelska 10'!$A:$K,2,FALSE),"")</f>
        <v/>
      </c>
      <c r="H167" s="46" t="s">
        <v>952</v>
      </c>
      <c r="I167" s="46" t="s">
        <v>952</v>
      </c>
      <c r="J167" s="47"/>
      <c r="K167" s="51"/>
      <c r="L167" s="48"/>
      <c r="M167" s="48"/>
      <c r="N167" s="51"/>
      <c r="O167" s="51"/>
      <c r="P167" s="48"/>
      <c r="Q167" s="46"/>
    </row>
    <row r="168" spans="1:17" x14ac:dyDescent="0.25">
      <c r="A168" s="43" t="str">
        <f>B168&amp;D168</f>
        <v/>
      </c>
      <c r="B168" s="51"/>
      <c r="C168" s="51"/>
      <c r="D168" s="52"/>
      <c r="E168" s="52"/>
      <c r="F168" s="52"/>
      <c r="G168" s="46" t="str">
        <f>IFERROR(VLOOKUP($A168,'[1]Kbelska 10'!$A:$K,2,FALSE),"")</f>
        <v/>
      </c>
      <c r="H168" s="46" t="s">
        <v>952</v>
      </c>
      <c r="I168" s="46" t="s">
        <v>952</v>
      </c>
      <c r="J168" s="47"/>
      <c r="K168" s="51"/>
      <c r="L168" s="48"/>
      <c r="M168" s="48"/>
      <c r="N168" s="51"/>
      <c r="O168" s="51"/>
      <c r="P168" s="48"/>
      <c r="Q168" s="46"/>
    </row>
    <row r="169" spans="1:17" x14ac:dyDescent="0.25">
      <c r="A169" s="43" t="str">
        <f>B169&amp;D169</f>
        <v/>
      </c>
      <c r="B169" s="51"/>
      <c r="C169" s="51"/>
      <c r="D169" s="52"/>
      <c r="E169" s="52"/>
      <c r="F169" s="52"/>
      <c r="G169" s="46" t="str">
        <f>IFERROR(VLOOKUP($A169,'[1]Kbelska 10'!$A:$K,2,FALSE),"")</f>
        <v/>
      </c>
      <c r="H169" s="46" t="s">
        <v>952</v>
      </c>
      <c r="I169" s="46" t="s">
        <v>952</v>
      </c>
      <c r="J169" s="47"/>
      <c r="K169" s="51"/>
      <c r="L169" s="48"/>
      <c r="M169" s="48"/>
      <c r="N169" s="51"/>
      <c r="O169" s="51"/>
      <c r="P169" s="48"/>
      <c r="Q169" s="46"/>
    </row>
    <row r="170" spans="1:17" x14ac:dyDescent="0.25">
      <c r="A170" s="43" t="str">
        <f>B170&amp;D170</f>
        <v/>
      </c>
      <c r="B170" s="51"/>
      <c r="C170" s="51"/>
      <c r="D170" s="52"/>
      <c r="E170" s="52"/>
      <c r="F170" s="52"/>
      <c r="G170" s="46" t="str">
        <f>IFERROR(VLOOKUP($A170,'[1]Kbelska 10'!$A:$K,2,FALSE),"")</f>
        <v/>
      </c>
      <c r="H170" s="46" t="s">
        <v>952</v>
      </c>
      <c r="I170" s="46" t="s">
        <v>952</v>
      </c>
      <c r="J170" s="47"/>
      <c r="K170" s="51"/>
      <c r="L170" s="48"/>
      <c r="M170" s="48"/>
      <c r="N170" s="51"/>
      <c r="O170" s="51"/>
      <c r="P170" s="48"/>
      <c r="Q170" s="46"/>
    </row>
    <row r="171" spans="1:17" x14ac:dyDescent="0.25">
      <c r="A171" s="43" t="str">
        <f>B171&amp;D171</f>
        <v/>
      </c>
      <c r="B171" s="51"/>
      <c r="C171" s="51"/>
      <c r="D171" s="52"/>
      <c r="E171" s="52"/>
      <c r="F171" s="52"/>
      <c r="G171" s="46" t="str">
        <f>IFERROR(VLOOKUP($A171,'[1]Kbelska 10'!$A:$K,2,FALSE),"")</f>
        <v/>
      </c>
      <c r="H171" s="46" t="s">
        <v>952</v>
      </c>
      <c r="I171" s="46" t="s">
        <v>952</v>
      </c>
      <c r="J171" s="47"/>
      <c r="K171" s="51"/>
      <c r="L171" s="48"/>
      <c r="M171" s="48"/>
      <c r="N171" s="51"/>
      <c r="O171" s="51"/>
      <c r="P171" s="48"/>
      <c r="Q171" s="46"/>
    </row>
    <row r="172" spans="1:17" x14ac:dyDescent="0.25">
      <c r="A172" s="43" t="str">
        <f>B172&amp;D172</f>
        <v/>
      </c>
      <c r="B172" s="51"/>
      <c r="C172" s="51"/>
      <c r="D172" s="52"/>
      <c r="E172" s="52"/>
      <c r="F172" s="52"/>
      <c r="G172" s="46" t="str">
        <f>IFERROR(VLOOKUP($A172,'[1]Kbelska 10'!$A:$K,2,FALSE),"")</f>
        <v/>
      </c>
      <c r="H172" s="46" t="s">
        <v>952</v>
      </c>
      <c r="I172" s="46" t="s">
        <v>952</v>
      </c>
      <c r="J172" s="47"/>
      <c r="K172" s="51"/>
      <c r="L172" s="48"/>
      <c r="M172" s="48"/>
      <c r="N172" s="51"/>
      <c r="O172" s="51"/>
      <c r="P172" s="48"/>
      <c r="Q172" s="46"/>
    </row>
    <row r="173" spans="1:17" x14ac:dyDescent="0.25">
      <c r="A173" s="43" t="str">
        <f>B173&amp;D173</f>
        <v/>
      </c>
      <c r="B173" s="51"/>
      <c r="C173" s="51"/>
      <c r="D173" s="52"/>
      <c r="E173" s="52"/>
      <c r="F173" s="52"/>
      <c r="G173" s="46" t="str">
        <f>IFERROR(VLOOKUP($A173,'[1]Kbelska 10'!$A:$K,2,FALSE),"")</f>
        <v/>
      </c>
      <c r="H173" s="46" t="s">
        <v>952</v>
      </c>
      <c r="I173" s="46" t="s">
        <v>952</v>
      </c>
      <c r="J173" s="47"/>
      <c r="K173" s="51"/>
      <c r="L173" s="48"/>
      <c r="M173" s="48"/>
      <c r="N173" s="51"/>
      <c r="O173" s="51"/>
      <c r="P173" s="48"/>
      <c r="Q173" s="46"/>
    </row>
    <row r="174" spans="1:17" x14ac:dyDescent="0.25">
      <c r="A174" s="43" t="str">
        <f>B174&amp;D174</f>
        <v/>
      </c>
      <c r="B174" s="51"/>
      <c r="C174" s="51"/>
      <c r="D174" s="52"/>
      <c r="E174" s="52"/>
      <c r="F174" s="52"/>
      <c r="G174" s="46" t="str">
        <f>IFERROR(VLOOKUP($A174,'[1]Kbelska 10'!$A:$K,2,FALSE),"")</f>
        <v/>
      </c>
      <c r="H174" s="46" t="s">
        <v>952</v>
      </c>
      <c r="I174" s="46" t="s">
        <v>952</v>
      </c>
      <c r="J174" s="47"/>
      <c r="K174" s="51"/>
      <c r="L174" s="48"/>
      <c r="M174" s="48"/>
      <c r="N174" s="51"/>
      <c r="O174" s="51"/>
      <c r="P174" s="48"/>
      <c r="Q174" s="46"/>
    </row>
    <row r="175" spans="1:17" x14ac:dyDescent="0.25">
      <c r="A175" s="43" t="str">
        <f>B175&amp;D175</f>
        <v/>
      </c>
      <c r="B175" s="51"/>
      <c r="C175" s="51"/>
      <c r="D175" s="52"/>
      <c r="E175" s="52"/>
      <c r="F175" s="52"/>
      <c r="G175" s="46" t="str">
        <f>IFERROR(VLOOKUP($A175,'[1]Kbelska 10'!$A:$K,2,FALSE),"")</f>
        <v/>
      </c>
      <c r="H175" s="46" t="s">
        <v>952</v>
      </c>
      <c r="I175" s="46" t="s">
        <v>952</v>
      </c>
      <c r="J175" s="47"/>
      <c r="K175" s="51"/>
      <c r="L175" s="48"/>
      <c r="M175" s="48"/>
      <c r="N175" s="51"/>
      <c r="O175" s="51"/>
      <c r="P175" s="48"/>
      <c r="Q175" s="46"/>
    </row>
    <row r="176" spans="1:17" x14ac:dyDescent="0.25">
      <c r="A176" s="43" t="str">
        <f>B176&amp;D176</f>
        <v/>
      </c>
      <c r="B176" s="51"/>
      <c r="C176" s="51"/>
      <c r="D176" s="52"/>
      <c r="E176" s="52"/>
      <c r="F176" s="52"/>
      <c r="G176" s="46" t="str">
        <f>IFERROR(VLOOKUP($A176,'[1]Kbelska 10'!$A:$K,2,FALSE),"")</f>
        <v/>
      </c>
      <c r="H176" s="46" t="s">
        <v>952</v>
      </c>
      <c r="I176" s="46" t="s">
        <v>952</v>
      </c>
      <c r="J176" s="47"/>
      <c r="K176" s="51"/>
      <c r="L176" s="48"/>
      <c r="M176" s="48"/>
      <c r="N176" s="51"/>
      <c r="O176" s="51"/>
      <c r="P176" s="48"/>
      <c r="Q176" s="46"/>
    </row>
    <row r="177" spans="1:17" x14ac:dyDescent="0.25">
      <c r="A177" s="43" t="str">
        <f>B177&amp;D177</f>
        <v/>
      </c>
      <c r="B177" s="51"/>
      <c r="C177" s="51"/>
      <c r="D177" s="52"/>
      <c r="E177" s="52"/>
      <c r="F177" s="52"/>
      <c r="G177" s="46" t="str">
        <f>IFERROR(VLOOKUP($A177,'[1]Kbelska 10'!$A:$K,2,FALSE),"")</f>
        <v/>
      </c>
      <c r="H177" s="46" t="s">
        <v>952</v>
      </c>
      <c r="I177" s="46" t="s">
        <v>952</v>
      </c>
      <c r="J177" s="47"/>
      <c r="K177" s="51"/>
      <c r="L177" s="48"/>
      <c r="M177" s="48"/>
      <c r="N177" s="51"/>
      <c r="O177" s="51"/>
      <c r="P177" s="48"/>
      <c r="Q177" s="46"/>
    </row>
    <row r="178" spans="1:17" x14ac:dyDescent="0.25">
      <c r="A178" s="43" t="str">
        <f>B178&amp;D178</f>
        <v/>
      </c>
      <c r="B178" s="51"/>
      <c r="C178" s="51"/>
      <c r="D178" s="52"/>
      <c r="E178" s="52"/>
      <c r="F178" s="52"/>
      <c r="G178" s="46" t="str">
        <f>IFERROR(VLOOKUP($A178,'[1]Kbelska 10'!$A:$K,2,FALSE),"")</f>
        <v/>
      </c>
      <c r="H178" s="46" t="s">
        <v>952</v>
      </c>
      <c r="I178" s="46" t="s">
        <v>952</v>
      </c>
      <c r="J178" s="47"/>
      <c r="K178" s="51"/>
      <c r="L178" s="48"/>
      <c r="M178" s="48"/>
      <c r="N178" s="51"/>
      <c r="O178" s="51"/>
      <c r="P178" s="48"/>
      <c r="Q178" s="46"/>
    </row>
    <row r="179" spans="1:17" x14ac:dyDescent="0.25">
      <c r="A179" s="43" t="str">
        <f>B179&amp;D179</f>
        <v/>
      </c>
      <c r="B179" s="51"/>
      <c r="C179" s="51"/>
      <c r="D179" s="52"/>
      <c r="E179" s="52"/>
      <c r="F179" s="52"/>
      <c r="G179" s="46" t="str">
        <f>IFERROR(VLOOKUP($A179,'[1]Kbelska 10'!$A:$K,2,FALSE),"")</f>
        <v/>
      </c>
      <c r="H179" s="46" t="s">
        <v>952</v>
      </c>
      <c r="I179" s="46" t="s">
        <v>952</v>
      </c>
      <c r="J179" s="47"/>
      <c r="K179" s="51"/>
      <c r="L179" s="48"/>
      <c r="M179" s="48"/>
      <c r="N179" s="51"/>
      <c r="O179" s="51"/>
      <c r="P179" s="48"/>
      <c r="Q179" s="46"/>
    </row>
    <row r="180" spans="1:17" x14ac:dyDescent="0.25">
      <c r="A180" s="43" t="str">
        <f>B180&amp;D180</f>
        <v/>
      </c>
      <c r="B180" s="51"/>
      <c r="C180" s="51"/>
      <c r="D180" s="52"/>
      <c r="E180" s="52"/>
      <c r="F180" s="52"/>
      <c r="G180" s="46" t="str">
        <f>IFERROR(VLOOKUP($A180,'[1]Kbelska 10'!$A:$K,2,FALSE),"")</f>
        <v/>
      </c>
      <c r="H180" s="46" t="s">
        <v>952</v>
      </c>
      <c r="I180" s="46" t="s">
        <v>952</v>
      </c>
      <c r="J180" s="47"/>
      <c r="K180" s="51"/>
      <c r="L180" s="48"/>
      <c r="M180" s="48"/>
      <c r="N180" s="51"/>
      <c r="O180" s="51"/>
      <c r="P180" s="48"/>
      <c r="Q180" s="46"/>
    </row>
    <row r="181" spans="1:17" x14ac:dyDescent="0.25">
      <c r="A181" s="43" t="str">
        <f>B181&amp;D181</f>
        <v/>
      </c>
      <c r="B181" s="51"/>
      <c r="C181" s="51"/>
      <c r="D181" s="52"/>
      <c r="E181" s="52"/>
      <c r="F181" s="52"/>
      <c r="G181" s="46" t="str">
        <f>IFERROR(VLOOKUP($A181,'[1]Kbelska 10'!$A:$K,2,FALSE),"")</f>
        <v/>
      </c>
      <c r="H181" s="46" t="s">
        <v>952</v>
      </c>
      <c r="I181" s="46" t="s">
        <v>952</v>
      </c>
      <c r="J181" s="47"/>
      <c r="K181" s="51"/>
      <c r="L181" s="48"/>
      <c r="M181" s="48"/>
      <c r="N181" s="51"/>
      <c r="O181" s="51"/>
      <c r="P181" s="48"/>
      <c r="Q181" s="46"/>
    </row>
    <row r="182" spans="1:17" x14ac:dyDescent="0.25">
      <c r="A182" s="43" t="str">
        <f>B182&amp;D182</f>
        <v/>
      </c>
      <c r="B182" s="51"/>
      <c r="C182" s="51"/>
      <c r="D182" s="52"/>
      <c r="E182" s="52"/>
      <c r="F182" s="52"/>
      <c r="G182" s="46" t="str">
        <f>IFERROR(VLOOKUP($A182,'[1]Kbelska 10'!$A:$K,2,FALSE),"")</f>
        <v/>
      </c>
      <c r="H182" s="46" t="s">
        <v>952</v>
      </c>
      <c r="I182" s="46" t="s">
        <v>952</v>
      </c>
      <c r="J182" s="47"/>
      <c r="K182" s="51"/>
      <c r="L182" s="48"/>
      <c r="M182" s="48"/>
      <c r="N182" s="51"/>
      <c r="O182" s="51"/>
      <c r="P182" s="48"/>
      <c r="Q182" s="46"/>
    </row>
    <row r="183" spans="1:17" x14ac:dyDescent="0.25">
      <c r="A183" s="43" t="str">
        <f>B183&amp;D183</f>
        <v/>
      </c>
      <c r="B183" s="51"/>
      <c r="C183" s="51"/>
      <c r="D183" s="52"/>
      <c r="E183" s="52"/>
      <c r="F183" s="52"/>
      <c r="G183" s="46" t="str">
        <f>IFERROR(VLOOKUP($A183,'[1]Kbelska 10'!$A:$K,2,FALSE),"")</f>
        <v/>
      </c>
      <c r="H183" s="46" t="s">
        <v>952</v>
      </c>
      <c r="I183" s="46" t="s">
        <v>952</v>
      </c>
      <c r="J183" s="47"/>
      <c r="K183" s="51"/>
      <c r="L183" s="48"/>
      <c r="M183" s="48"/>
      <c r="N183" s="51"/>
      <c r="O183" s="51"/>
      <c r="P183" s="48"/>
      <c r="Q183" s="46"/>
    </row>
    <row r="184" spans="1:17" x14ac:dyDescent="0.25">
      <c r="A184" s="43" t="str">
        <f>B184&amp;D184</f>
        <v/>
      </c>
      <c r="B184" s="51"/>
      <c r="C184" s="51"/>
      <c r="D184" s="52"/>
      <c r="E184" s="52"/>
      <c r="F184" s="52"/>
      <c r="G184" s="46" t="str">
        <f>IFERROR(VLOOKUP($A184,'[1]Kbelska 10'!$A:$K,2,FALSE),"")</f>
        <v/>
      </c>
      <c r="H184" s="46" t="s">
        <v>952</v>
      </c>
      <c r="I184" s="46" t="s">
        <v>952</v>
      </c>
      <c r="J184" s="47"/>
      <c r="K184" s="51"/>
      <c r="L184" s="48"/>
      <c r="M184" s="48"/>
      <c r="N184" s="51"/>
      <c r="O184" s="51"/>
      <c r="P184" s="48"/>
      <c r="Q184" s="46"/>
    </row>
    <row r="185" spans="1:17" x14ac:dyDescent="0.25">
      <c r="A185" s="43" t="str">
        <f>B185&amp;D185</f>
        <v/>
      </c>
      <c r="B185" s="51"/>
      <c r="C185" s="51"/>
      <c r="D185" s="52"/>
      <c r="E185" s="52"/>
      <c r="F185" s="52"/>
      <c r="G185" s="46" t="str">
        <f>IFERROR(VLOOKUP($A185,'[1]Kbelska 10'!$A:$K,2,FALSE),"")</f>
        <v/>
      </c>
      <c r="H185" s="46" t="s">
        <v>952</v>
      </c>
      <c r="I185" s="46" t="s">
        <v>952</v>
      </c>
      <c r="J185" s="47"/>
      <c r="K185" s="51"/>
      <c r="L185" s="48"/>
      <c r="M185" s="48"/>
      <c r="N185" s="51"/>
      <c r="O185" s="51"/>
      <c r="P185" s="48"/>
      <c r="Q185" s="46"/>
    </row>
    <row r="186" spans="1:17" x14ac:dyDescent="0.25">
      <c r="A186" s="43" t="str">
        <f>B186&amp;D186</f>
        <v/>
      </c>
      <c r="B186" s="51"/>
      <c r="C186" s="51"/>
      <c r="D186" s="52"/>
      <c r="E186" s="52"/>
      <c r="F186" s="52"/>
      <c r="G186" s="46" t="str">
        <f>IFERROR(VLOOKUP($A186,'[1]Kbelska 10'!$A:$K,2,FALSE),"")</f>
        <v/>
      </c>
      <c r="H186" s="46" t="s">
        <v>952</v>
      </c>
      <c r="I186" s="46" t="s">
        <v>952</v>
      </c>
      <c r="J186" s="47"/>
      <c r="K186" s="51"/>
      <c r="L186" s="48"/>
      <c r="M186" s="48"/>
      <c r="N186" s="51"/>
      <c r="O186" s="51"/>
      <c r="P186" s="48"/>
      <c r="Q186" s="46"/>
    </row>
    <row r="187" spans="1:17" x14ac:dyDescent="0.25">
      <c r="A187" s="43" t="str">
        <f>B187&amp;D187</f>
        <v/>
      </c>
      <c r="B187" s="51"/>
      <c r="C187" s="51"/>
      <c r="D187" s="52"/>
      <c r="E187" s="52"/>
      <c r="F187" s="52"/>
      <c r="G187" s="46" t="str">
        <f>IFERROR(VLOOKUP($A187,'[1]Kbelska 10'!$A:$K,2,FALSE),"")</f>
        <v/>
      </c>
      <c r="H187" s="46" t="s">
        <v>952</v>
      </c>
      <c r="I187" s="46" t="s">
        <v>952</v>
      </c>
      <c r="J187" s="47"/>
      <c r="K187" s="51"/>
      <c r="L187" s="48"/>
      <c r="M187" s="48"/>
      <c r="N187" s="51"/>
      <c r="O187" s="51"/>
      <c r="P187" s="48"/>
      <c r="Q187" s="46"/>
    </row>
    <row r="188" spans="1:17" x14ac:dyDescent="0.25">
      <c r="A188" s="43" t="str">
        <f>B188&amp;D188</f>
        <v/>
      </c>
      <c r="B188" s="51"/>
      <c r="C188" s="51"/>
      <c r="D188" s="52"/>
      <c r="E188" s="52"/>
      <c r="F188" s="52"/>
      <c r="G188" s="46" t="str">
        <f>IFERROR(VLOOKUP($A188,'[1]Kbelska 10'!$A:$K,2,FALSE),"")</f>
        <v/>
      </c>
      <c r="H188" s="46" t="s">
        <v>952</v>
      </c>
      <c r="I188" s="46" t="s">
        <v>952</v>
      </c>
      <c r="J188" s="47"/>
      <c r="K188" s="51"/>
      <c r="L188" s="48"/>
      <c r="M188" s="48"/>
      <c r="N188" s="51"/>
      <c r="O188" s="51"/>
      <c r="P188" s="48"/>
      <c r="Q188" s="46"/>
    </row>
    <row r="189" spans="1:17" x14ac:dyDescent="0.25">
      <c r="A189" s="43" t="str">
        <f>B189&amp;D189</f>
        <v/>
      </c>
      <c r="B189" s="51"/>
      <c r="C189" s="51"/>
      <c r="D189" s="52"/>
      <c r="E189" s="52"/>
      <c r="F189" s="52"/>
      <c r="G189" s="46" t="str">
        <f>IFERROR(VLOOKUP($A189,'[1]Kbelska 10'!$A:$K,2,FALSE),"")</f>
        <v/>
      </c>
      <c r="H189" s="46" t="s">
        <v>952</v>
      </c>
      <c r="I189" s="46" t="s">
        <v>952</v>
      </c>
      <c r="J189" s="47"/>
      <c r="K189" s="51"/>
      <c r="L189" s="48"/>
      <c r="M189" s="48"/>
      <c r="N189" s="51"/>
      <c r="O189" s="51"/>
      <c r="P189" s="48"/>
      <c r="Q189" s="46"/>
    </row>
    <row r="190" spans="1:17" x14ac:dyDescent="0.25">
      <c r="A190" s="43" t="str">
        <f>B190&amp;D190</f>
        <v/>
      </c>
      <c r="B190" s="51"/>
      <c r="C190" s="51"/>
      <c r="D190" s="52"/>
      <c r="E190" s="52"/>
      <c r="F190" s="52"/>
      <c r="G190" s="46" t="str">
        <f>IFERROR(VLOOKUP($A190,'[1]Kbelska 10'!$A:$K,2,FALSE),"")</f>
        <v/>
      </c>
      <c r="H190" s="46" t="s">
        <v>952</v>
      </c>
      <c r="I190" s="46" t="s">
        <v>952</v>
      </c>
      <c r="J190" s="47"/>
      <c r="K190" s="51"/>
      <c r="L190" s="48"/>
      <c r="M190" s="48"/>
      <c r="N190" s="51"/>
      <c r="O190" s="51"/>
      <c r="P190" s="48"/>
      <c r="Q190" s="46"/>
    </row>
    <row r="191" spans="1:17" x14ac:dyDescent="0.25">
      <c r="A191" s="43" t="str">
        <f>B191&amp;D191</f>
        <v/>
      </c>
      <c r="B191" s="51"/>
      <c r="C191" s="51"/>
      <c r="D191" s="52"/>
      <c r="E191" s="52"/>
      <c r="F191" s="52"/>
      <c r="G191" s="46" t="str">
        <f>IFERROR(VLOOKUP($A191,'[1]Kbelska 10'!$A:$K,2,FALSE),"")</f>
        <v/>
      </c>
      <c r="H191" s="46" t="s">
        <v>952</v>
      </c>
      <c r="I191" s="46" t="s">
        <v>952</v>
      </c>
      <c r="J191" s="47"/>
      <c r="K191" s="51"/>
      <c r="L191" s="48"/>
      <c r="M191" s="48"/>
      <c r="N191" s="51"/>
      <c r="O191" s="51"/>
      <c r="P191" s="48"/>
      <c r="Q191" s="46"/>
    </row>
    <row r="192" spans="1:17" x14ac:dyDescent="0.25">
      <c r="A192" s="43" t="str">
        <f>B192&amp;D192</f>
        <v/>
      </c>
      <c r="B192" s="51"/>
      <c r="C192" s="51"/>
      <c r="D192" s="52"/>
      <c r="E192" s="52"/>
      <c r="F192" s="52"/>
      <c r="G192" s="46" t="str">
        <f>IFERROR(VLOOKUP($A192,'[1]Kbelska 10'!$A:$K,2,FALSE),"")</f>
        <v/>
      </c>
      <c r="H192" s="46" t="s">
        <v>952</v>
      </c>
      <c r="I192" s="46" t="s">
        <v>952</v>
      </c>
      <c r="J192" s="47"/>
      <c r="K192" s="51"/>
      <c r="L192" s="48"/>
      <c r="M192" s="48"/>
      <c r="N192" s="51"/>
      <c r="O192" s="51"/>
      <c r="P192" s="48"/>
      <c r="Q192" s="46"/>
    </row>
    <row r="193" spans="1:17" x14ac:dyDescent="0.25">
      <c r="A193" s="43" t="str">
        <f>B193&amp;D193</f>
        <v/>
      </c>
      <c r="B193" s="51"/>
      <c r="C193" s="51"/>
      <c r="D193" s="52"/>
      <c r="E193" s="52"/>
      <c r="F193" s="52"/>
      <c r="G193" s="46" t="str">
        <f>IFERROR(VLOOKUP($A193,'[1]Kbelska 10'!$A:$K,2,FALSE),"")</f>
        <v/>
      </c>
      <c r="H193" s="46" t="s">
        <v>952</v>
      </c>
      <c r="I193" s="46" t="s">
        <v>952</v>
      </c>
      <c r="J193" s="47"/>
      <c r="K193" s="51"/>
      <c r="L193" s="48"/>
      <c r="M193" s="48"/>
      <c r="N193" s="51"/>
      <c r="O193" s="51"/>
      <c r="P193" s="48"/>
      <c r="Q193" s="46"/>
    </row>
    <row r="194" spans="1:17" x14ac:dyDescent="0.25">
      <c r="A194" s="43" t="str">
        <f>B194&amp;D194</f>
        <v/>
      </c>
      <c r="B194" s="51"/>
      <c r="C194" s="51"/>
      <c r="D194" s="52"/>
      <c r="E194" s="52"/>
      <c r="F194" s="52"/>
      <c r="G194" s="46" t="str">
        <f>IFERROR(VLOOKUP($A194,'[1]Kbelska 10'!$A:$K,2,FALSE),"")</f>
        <v/>
      </c>
      <c r="H194" s="46" t="s">
        <v>952</v>
      </c>
      <c r="I194" s="46" t="s">
        <v>952</v>
      </c>
      <c r="J194" s="47"/>
      <c r="K194" s="51"/>
      <c r="L194" s="48"/>
      <c r="M194" s="48"/>
      <c r="N194" s="51"/>
      <c r="O194" s="51"/>
      <c r="P194" s="48"/>
      <c r="Q194" s="46"/>
    </row>
    <row r="195" spans="1:17" x14ac:dyDescent="0.25">
      <c r="A195" s="43" t="str">
        <f>B195&amp;D195</f>
        <v/>
      </c>
      <c r="B195" s="51"/>
      <c r="C195" s="51"/>
      <c r="D195" s="52"/>
      <c r="E195" s="52"/>
      <c r="F195" s="52"/>
      <c r="G195" s="46" t="str">
        <f>IFERROR(VLOOKUP($A195,'[1]Kbelska 10'!$A:$K,2,FALSE),"")</f>
        <v/>
      </c>
      <c r="H195" s="46" t="s">
        <v>952</v>
      </c>
      <c r="I195" s="46" t="s">
        <v>952</v>
      </c>
      <c r="J195" s="47"/>
      <c r="K195" s="51"/>
      <c r="L195" s="48"/>
      <c r="M195" s="48"/>
      <c r="N195" s="51"/>
      <c r="O195" s="51"/>
      <c r="P195" s="48"/>
      <c r="Q195" s="46"/>
    </row>
    <row r="196" spans="1:17" x14ac:dyDescent="0.25">
      <c r="A196" s="43" t="str">
        <f>B196&amp;D196</f>
        <v/>
      </c>
      <c r="B196" s="51"/>
      <c r="C196" s="51"/>
      <c r="D196" s="52"/>
      <c r="E196" s="52"/>
      <c r="F196" s="52"/>
      <c r="G196" s="46" t="str">
        <f>IFERROR(VLOOKUP($A196,'[1]Kbelska 10'!$A:$K,2,FALSE),"")</f>
        <v/>
      </c>
      <c r="H196" s="46" t="s">
        <v>952</v>
      </c>
      <c r="I196" s="46" t="s">
        <v>952</v>
      </c>
      <c r="J196" s="47"/>
      <c r="K196" s="51"/>
      <c r="L196" s="48"/>
      <c r="M196" s="48"/>
      <c r="N196" s="51"/>
      <c r="O196" s="51"/>
      <c r="P196" s="48"/>
      <c r="Q196" s="46"/>
    </row>
    <row r="197" spans="1:17" x14ac:dyDescent="0.25">
      <c r="A197" s="43" t="str">
        <f>B197&amp;D197</f>
        <v/>
      </c>
      <c r="B197" s="51"/>
      <c r="C197" s="51"/>
      <c r="D197" s="52"/>
      <c r="E197" s="52"/>
      <c r="F197" s="52"/>
      <c r="G197" s="46" t="str">
        <f>IFERROR(VLOOKUP($A197,'[1]Kbelska 10'!$A:$K,2,FALSE),"")</f>
        <v/>
      </c>
      <c r="H197" s="46" t="s">
        <v>952</v>
      </c>
      <c r="I197" s="46" t="s">
        <v>952</v>
      </c>
      <c r="J197" s="47"/>
      <c r="K197" s="51"/>
      <c r="L197" s="48"/>
      <c r="M197" s="48"/>
      <c r="N197" s="51"/>
      <c r="O197" s="51"/>
      <c r="P197" s="48"/>
      <c r="Q197" s="46"/>
    </row>
    <row r="198" spans="1:17" x14ac:dyDescent="0.25">
      <c r="A198" s="43" t="str">
        <f>B198&amp;D198</f>
        <v/>
      </c>
      <c r="B198" s="51"/>
      <c r="C198" s="51"/>
      <c r="D198" s="52"/>
      <c r="E198" s="52"/>
      <c r="F198" s="52"/>
      <c r="G198" s="46" t="str">
        <f>IFERROR(VLOOKUP($A198,'[1]Kbelska 10'!$A:$K,2,FALSE),"")</f>
        <v/>
      </c>
      <c r="H198" s="46" t="s">
        <v>952</v>
      </c>
      <c r="I198" s="46" t="s">
        <v>952</v>
      </c>
      <c r="J198" s="47"/>
      <c r="K198" s="51"/>
      <c r="L198" s="48"/>
      <c r="M198" s="48"/>
      <c r="N198" s="51"/>
      <c r="O198" s="51"/>
      <c r="P198" s="48"/>
      <c r="Q198" s="46"/>
    </row>
    <row r="199" spans="1:17" x14ac:dyDescent="0.25">
      <c r="A199" s="43" t="str">
        <f>B199&amp;D199</f>
        <v/>
      </c>
      <c r="B199" s="51"/>
      <c r="C199" s="51"/>
      <c r="D199" s="52"/>
      <c r="E199" s="52"/>
      <c r="F199" s="52"/>
      <c r="G199" s="46" t="str">
        <f>IFERROR(VLOOKUP($A199,'[1]Kbelska 10'!$A:$K,2,FALSE),"")</f>
        <v/>
      </c>
      <c r="H199" s="46" t="s">
        <v>952</v>
      </c>
      <c r="I199" s="46" t="s">
        <v>952</v>
      </c>
      <c r="J199" s="47"/>
      <c r="K199" s="51"/>
      <c r="L199" s="48"/>
      <c r="M199" s="48"/>
      <c r="N199" s="51"/>
      <c r="O199" s="51"/>
      <c r="P199" s="48"/>
      <c r="Q199" s="46"/>
    </row>
    <row r="200" spans="1:17" x14ac:dyDescent="0.25">
      <c r="A200" s="43" t="str">
        <f>B200&amp;D200</f>
        <v/>
      </c>
      <c r="B200" s="51"/>
      <c r="C200" s="51"/>
      <c r="D200" s="52"/>
      <c r="E200" s="52"/>
      <c r="F200" s="52"/>
      <c r="G200" s="46" t="str">
        <f>IFERROR(VLOOKUP($A200,'[1]Kbelska 10'!$A:$K,2,FALSE),"")</f>
        <v/>
      </c>
      <c r="H200" s="46" t="s">
        <v>952</v>
      </c>
      <c r="I200" s="46" t="s">
        <v>952</v>
      </c>
      <c r="J200" s="47"/>
      <c r="K200" s="51"/>
      <c r="L200" s="48"/>
      <c r="M200" s="48"/>
      <c r="N200" s="51"/>
      <c r="O200" s="51"/>
      <c r="P200" s="48"/>
      <c r="Q200" s="46"/>
    </row>
    <row r="201" spans="1:17" x14ac:dyDescent="0.25">
      <c r="A201" s="43" t="str">
        <f>B201&amp;D201</f>
        <v/>
      </c>
      <c r="B201" s="51"/>
      <c r="C201" s="51"/>
      <c r="D201" s="52"/>
      <c r="E201" s="52"/>
      <c r="F201" s="52"/>
      <c r="G201" s="46" t="str">
        <f>IFERROR(VLOOKUP($A201,'[1]Kbelska 10'!$A:$K,2,FALSE),"")</f>
        <v/>
      </c>
      <c r="H201" s="46" t="s">
        <v>952</v>
      </c>
      <c r="I201" s="46" t="s">
        <v>952</v>
      </c>
      <c r="J201" s="47"/>
      <c r="K201" s="51"/>
      <c r="L201" s="48"/>
      <c r="M201" s="48"/>
      <c r="N201" s="51"/>
      <c r="O201" s="51"/>
      <c r="P201" s="48"/>
      <c r="Q201" s="46"/>
    </row>
    <row r="202" spans="1:17" x14ac:dyDescent="0.25">
      <c r="A202" s="43" t="str">
        <f>B202&amp;D202</f>
        <v/>
      </c>
      <c r="B202" s="51"/>
      <c r="C202" s="51"/>
      <c r="D202" s="52"/>
      <c r="E202" s="52"/>
      <c r="F202" s="52"/>
      <c r="G202" s="46" t="str">
        <f>IFERROR(VLOOKUP($A202,'[1]Kbelska 10'!$A:$K,2,FALSE),"")</f>
        <v/>
      </c>
      <c r="H202" s="46" t="s">
        <v>952</v>
      </c>
      <c r="I202" s="46" t="s">
        <v>952</v>
      </c>
      <c r="J202" s="47"/>
      <c r="K202" s="51"/>
      <c r="L202" s="48"/>
      <c r="M202" s="48"/>
      <c r="N202" s="51"/>
      <c r="O202" s="51"/>
      <c r="P202" s="48"/>
      <c r="Q202" s="46"/>
    </row>
    <row r="203" spans="1:17" x14ac:dyDescent="0.25">
      <c r="A203" s="43" t="str">
        <f>B203&amp;D203</f>
        <v/>
      </c>
      <c r="B203" s="51"/>
      <c r="C203" s="51"/>
      <c r="D203" s="52"/>
      <c r="E203" s="52"/>
      <c r="F203" s="52"/>
      <c r="G203" s="46" t="str">
        <f>IFERROR(VLOOKUP($A203,'[1]Kbelska 10'!$A:$K,2,FALSE),"")</f>
        <v/>
      </c>
      <c r="H203" s="46" t="s">
        <v>952</v>
      </c>
      <c r="I203" s="46" t="s">
        <v>952</v>
      </c>
      <c r="J203" s="47"/>
      <c r="K203" s="51"/>
      <c r="L203" s="48"/>
      <c r="M203" s="48"/>
      <c r="N203" s="51"/>
      <c r="O203" s="51"/>
      <c r="P203" s="48"/>
      <c r="Q203" s="46"/>
    </row>
    <row r="204" spans="1:17" x14ac:dyDescent="0.25">
      <c r="A204" s="43" t="str">
        <f>B204&amp;D204</f>
        <v/>
      </c>
      <c r="B204" s="51"/>
      <c r="C204" s="51"/>
      <c r="D204" s="52"/>
      <c r="E204" s="52"/>
      <c r="F204" s="52"/>
      <c r="G204" s="46" t="str">
        <f>IFERROR(VLOOKUP($A204,'[1]Kbelska 10'!$A:$K,2,FALSE),"")</f>
        <v/>
      </c>
      <c r="H204" s="46" t="s">
        <v>952</v>
      </c>
      <c r="I204" s="46" t="s">
        <v>952</v>
      </c>
      <c r="J204" s="47"/>
      <c r="K204" s="51"/>
      <c r="L204" s="48"/>
      <c r="M204" s="48"/>
      <c r="N204" s="51"/>
      <c r="O204" s="51"/>
      <c r="P204" s="48"/>
      <c r="Q204" s="46"/>
    </row>
    <row r="205" spans="1:17" x14ac:dyDescent="0.25">
      <c r="A205" s="43" t="str">
        <f>B205&amp;D205</f>
        <v/>
      </c>
      <c r="B205" s="51"/>
      <c r="C205" s="51"/>
      <c r="D205" s="52"/>
      <c r="E205" s="52"/>
      <c r="F205" s="52"/>
      <c r="G205" s="46" t="str">
        <f>IFERROR(VLOOKUP($A205,'[1]Kbelska 10'!$A:$K,2,FALSE),"")</f>
        <v/>
      </c>
      <c r="H205" s="46" t="s">
        <v>952</v>
      </c>
      <c r="I205" s="46" t="s">
        <v>952</v>
      </c>
      <c r="J205" s="47"/>
      <c r="K205" s="51"/>
      <c r="L205" s="48"/>
      <c r="M205" s="48"/>
      <c r="N205" s="51"/>
      <c r="O205" s="51"/>
      <c r="P205" s="48"/>
      <c r="Q205" s="46"/>
    </row>
    <row r="206" spans="1:17" x14ac:dyDescent="0.25">
      <c r="A206" s="43" t="str">
        <f>B206&amp;D206</f>
        <v/>
      </c>
      <c r="B206" s="51"/>
      <c r="C206" s="51"/>
      <c r="D206" s="52"/>
      <c r="E206" s="52"/>
      <c r="F206" s="52"/>
      <c r="G206" s="46" t="str">
        <f>IFERROR(VLOOKUP($A206,'[1]Kbelska 10'!$A:$K,2,FALSE),"")</f>
        <v/>
      </c>
      <c r="H206" s="46" t="s">
        <v>952</v>
      </c>
      <c r="I206" s="46" t="s">
        <v>952</v>
      </c>
      <c r="J206" s="47"/>
      <c r="K206" s="51"/>
      <c r="L206" s="48"/>
      <c r="M206" s="48"/>
      <c r="N206" s="51"/>
      <c r="O206" s="51"/>
      <c r="P206" s="48"/>
      <c r="Q206" s="46"/>
    </row>
    <row r="207" spans="1:17" x14ac:dyDescent="0.25">
      <c r="A207" s="43" t="str">
        <f>B207&amp;D207</f>
        <v/>
      </c>
      <c r="B207" s="51"/>
      <c r="C207" s="51"/>
      <c r="D207" s="52"/>
      <c r="E207" s="52"/>
      <c r="F207" s="52"/>
      <c r="G207" s="46" t="str">
        <f>IFERROR(VLOOKUP($A207,'[1]Kbelska 10'!$A:$K,2,FALSE),"")</f>
        <v/>
      </c>
      <c r="H207" s="46" t="s">
        <v>952</v>
      </c>
      <c r="I207" s="46" t="s">
        <v>952</v>
      </c>
      <c r="J207" s="47"/>
      <c r="K207" s="51"/>
      <c r="L207" s="48"/>
      <c r="M207" s="48"/>
      <c r="N207" s="51"/>
      <c r="O207" s="51"/>
      <c r="P207" s="48"/>
      <c r="Q207" s="46"/>
    </row>
    <row r="208" spans="1:17" x14ac:dyDescent="0.25">
      <c r="A208" s="43" t="str">
        <f>B208&amp;D208</f>
        <v/>
      </c>
      <c r="B208" s="51"/>
      <c r="C208" s="51"/>
      <c r="D208" s="52"/>
      <c r="E208" s="52"/>
      <c r="F208" s="52"/>
      <c r="G208" s="46" t="str">
        <f>IFERROR(VLOOKUP($A208,'[1]Kbelska 10'!$A:$K,2,FALSE),"")</f>
        <v/>
      </c>
      <c r="H208" s="46" t="s">
        <v>952</v>
      </c>
      <c r="I208" s="46" t="s">
        <v>952</v>
      </c>
      <c r="J208" s="47"/>
      <c r="K208" s="51"/>
      <c r="L208" s="48"/>
      <c r="M208" s="48"/>
      <c r="N208" s="51"/>
      <c r="O208" s="51"/>
      <c r="P208" s="48"/>
      <c r="Q208" s="46"/>
    </row>
    <row r="209" spans="1:17" x14ac:dyDescent="0.25">
      <c r="A209" s="43" t="str">
        <f>B209&amp;D209</f>
        <v/>
      </c>
      <c r="B209" s="51"/>
      <c r="C209" s="51"/>
      <c r="D209" s="52"/>
      <c r="E209" s="52"/>
      <c r="F209" s="52"/>
      <c r="G209" s="46" t="str">
        <f>IFERROR(VLOOKUP($A209,'[1]Kbelska 10'!$A:$K,2,FALSE),"")</f>
        <v/>
      </c>
      <c r="H209" s="46" t="s">
        <v>952</v>
      </c>
      <c r="I209" s="46" t="s">
        <v>952</v>
      </c>
      <c r="J209" s="47"/>
      <c r="K209" s="51"/>
      <c r="L209" s="48"/>
      <c r="M209" s="48"/>
      <c r="N209" s="51"/>
      <c r="O209" s="51"/>
      <c r="P209" s="48"/>
      <c r="Q209" s="46"/>
    </row>
    <row r="210" spans="1:17" x14ac:dyDescent="0.25">
      <c r="A210" s="43" t="str">
        <f>B210&amp;D210</f>
        <v/>
      </c>
      <c r="B210" s="51"/>
      <c r="C210" s="51"/>
      <c r="D210" s="52"/>
      <c r="E210" s="52"/>
      <c r="F210" s="52"/>
      <c r="G210" s="46" t="str">
        <f>IFERROR(VLOOKUP($A210,'[1]Kbelska 10'!$A:$K,2,FALSE),"")</f>
        <v/>
      </c>
      <c r="H210" s="46" t="s">
        <v>952</v>
      </c>
      <c r="I210" s="46" t="s">
        <v>952</v>
      </c>
      <c r="J210" s="47"/>
      <c r="K210" s="51"/>
      <c r="L210" s="48"/>
      <c r="M210" s="48"/>
      <c r="N210" s="51"/>
      <c r="O210" s="51"/>
      <c r="P210" s="48"/>
      <c r="Q210" s="46"/>
    </row>
    <row r="211" spans="1:17" x14ac:dyDescent="0.25">
      <c r="A211" s="43" t="str">
        <f>B211&amp;D211</f>
        <v/>
      </c>
      <c r="B211" s="51"/>
      <c r="C211" s="51"/>
      <c r="D211" s="52"/>
      <c r="E211" s="52"/>
      <c r="F211" s="52"/>
      <c r="G211" s="46" t="str">
        <f>IFERROR(VLOOKUP($A211,'[1]Kbelska 10'!$A:$K,2,FALSE),"")</f>
        <v/>
      </c>
      <c r="H211" s="46" t="s">
        <v>952</v>
      </c>
      <c r="I211" s="46" t="s">
        <v>952</v>
      </c>
      <c r="J211" s="47"/>
      <c r="K211" s="51"/>
      <c r="L211" s="48"/>
      <c r="M211" s="48"/>
      <c r="N211" s="51"/>
      <c r="O211" s="51"/>
      <c r="P211" s="48"/>
      <c r="Q211" s="46"/>
    </row>
    <row r="212" spans="1:17" x14ac:dyDescent="0.25">
      <c r="A212" s="43" t="str">
        <f>B212&amp;D212</f>
        <v/>
      </c>
      <c r="B212" s="51"/>
      <c r="C212" s="51"/>
      <c r="D212" s="52"/>
      <c r="E212" s="52"/>
      <c r="F212" s="52"/>
      <c r="G212" s="46" t="str">
        <f>IFERROR(VLOOKUP($A212,'[1]Kbelska 10'!$A:$K,2,FALSE),"")</f>
        <v/>
      </c>
      <c r="H212" s="46" t="s">
        <v>952</v>
      </c>
      <c r="I212" s="46" t="s">
        <v>952</v>
      </c>
      <c r="J212" s="47"/>
      <c r="K212" s="51"/>
      <c r="L212" s="48"/>
      <c r="M212" s="48"/>
      <c r="N212" s="51"/>
      <c r="O212" s="51"/>
      <c r="P212" s="48"/>
      <c r="Q212" s="46"/>
    </row>
    <row r="213" spans="1:17" x14ac:dyDescent="0.25">
      <c r="A213" s="43" t="str">
        <f>B213&amp;D213</f>
        <v/>
      </c>
      <c r="B213" s="51"/>
      <c r="C213" s="51"/>
      <c r="D213" s="52"/>
      <c r="E213" s="52"/>
      <c r="F213" s="52"/>
      <c r="G213" s="46" t="str">
        <f>IFERROR(VLOOKUP($A213,'[1]Kbelska 10'!$A:$K,2,FALSE),"")</f>
        <v/>
      </c>
      <c r="H213" s="46" t="s">
        <v>952</v>
      </c>
      <c r="I213" s="46" t="s">
        <v>952</v>
      </c>
      <c r="J213" s="47"/>
      <c r="K213" s="51"/>
      <c r="L213" s="48"/>
      <c r="M213" s="48"/>
      <c r="N213" s="51"/>
      <c r="O213" s="51"/>
      <c r="P213" s="48"/>
      <c r="Q213" s="46"/>
    </row>
    <row r="214" spans="1:17" x14ac:dyDescent="0.25">
      <c r="A214" s="43" t="str">
        <f>B214&amp;D214</f>
        <v/>
      </c>
      <c r="B214" s="51"/>
      <c r="C214" s="51"/>
      <c r="D214" s="52"/>
      <c r="E214" s="52"/>
      <c r="F214" s="52"/>
      <c r="G214" s="46" t="str">
        <f>IFERROR(VLOOKUP($A214,'[1]Kbelska 10'!$A:$K,2,FALSE),"")</f>
        <v/>
      </c>
      <c r="H214" s="46" t="s">
        <v>952</v>
      </c>
      <c r="I214" s="46" t="s">
        <v>952</v>
      </c>
      <c r="J214" s="47"/>
      <c r="K214" s="51"/>
      <c r="L214" s="48"/>
      <c r="M214" s="48"/>
      <c r="N214" s="51"/>
      <c r="O214" s="51"/>
      <c r="P214" s="48"/>
      <c r="Q214" s="46"/>
    </row>
    <row r="215" spans="1:17" x14ac:dyDescent="0.25">
      <c r="A215" s="43" t="str">
        <f>B215&amp;D215</f>
        <v/>
      </c>
      <c r="B215" s="51"/>
      <c r="C215" s="51"/>
      <c r="D215" s="52"/>
      <c r="E215" s="52"/>
      <c r="F215" s="52"/>
      <c r="G215" s="46" t="str">
        <f>IFERROR(VLOOKUP($A215,'[1]Kbelska 10'!$A:$K,2,FALSE),"")</f>
        <v/>
      </c>
      <c r="H215" s="46" t="s">
        <v>952</v>
      </c>
      <c r="I215" s="46" t="s">
        <v>952</v>
      </c>
      <c r="J215" s="47"/>
      <c r="K215" s="51"/>
      <c r="L215" s="48"/>
      <c r="M215" s="48"/>
      <c r="N215" s="51"/>
      <c r="O215" s="51"/>
      <c r="P215" s="48"/>
      <c r="Q215" s="46"/>
    </row>
    <row r="216" spans="1:17" x14ac:dyDescent="0.25">
      <c r="A216" s="43" t="str">
        <f>B216&amp;D216</f>
        <v/>
      </c>
      <c r="B216" s="51"/>
      <c r="C216" s="51"/>
      <c r="D216" s="52"/>
      <c r="E216" s="52"/>
      <c r="F216" s="52"/>
      <c r="G216" s="46" t="str">
        <f>IFERROR(VLOOKUP($A216,'[1]Kbelska 10'!$A:$K,2,FALSE),"")</f>
        <v/>
      </c>
      <c r="H216" s="46" t="s">
        <v>952</v>
      </c>
      <c r="I216" s="46" t="s">
        <v>952</v>
      </c>
      <c r="J216" s="47"/>
      <c r="K216" s="51"/>
      <c r="L216" s="48"/>
      <c r="M216" s="48"/>
      <c r="N216" s="51"/>
      <c r="O216" s="51"/>
      <c r="P216" s="48"/>
      <c r="Q216" s="46"/>
    </row>
    <row r="217" spans="1:17" x14ac:dyDescent="0.25">
      <c r="A217" s="43" t="str">
        <f>B217&amp;D217</f>
        <v/>
      </c>
      <c r="B217" s="51"/>
      <c r="C217" s="51"/>
      <c r="D217" s="52"/>
      <c r="E217" s="52"/>
      <c r="F217" s="52"/>
      <c r="G217" s="46" t="str">
        <f>IFERROR(VLOOKUP($A217,'[1]Kbelska 10'!$A:$K,2,FALSE),"")</f>
        <v/>
      </c>
      <c r="H217" s="46" t="s">
        <v>952</v>
      </c>
      <c r="I217" s="46" t="s">
        <v>952</v>
      </c>
      <c r="J217" s="47"/>
      <c r="K217" s="51"/>
      <c r="L217" s="48"/>
      <c r="M217" s="48"/>
      <c r="N217" s="51"/>
      <c r="O217" s="51"/>
      <c r="P217" s="48"/>
      <c r="Q217" s="46"/>
    </row>
    <row r="218" spans="1:17" x14ac:dyDescent="0.25">
      <c r="A218" s="43" t="str">
        <f>B218&amp;D218</f>
        <v/>
      </c>
      <c r="B218" s="51"/>
      <c r="C218" s="51"/>
      <c r="D218" s="52"/>
      <c r="E218" s="52"/>
      <c r="F218" s="52"/>
      <c r="G218" s="46" t="str">
        <f>IFERROR(VLOOKUP($A218,'[1]Kbelska 10'!$A:$K,2,FALSE),"")</f>
        <v/>
      </c>
      <c r="H218" s="46" t="s">
        <v>952</v>
      </c>
      <c r="I218" s="46" t="s">
        <v>952</v>
      </c>
      <c r="J218" s="47"/>
      <c r="K218" s="51"/>
      <c r="L218" s="48"/>
      <c r="M218" s="48"/>
      <c r="N218" s="51"/>
      <c r="O218" s="51"/>
      <c r="P218" s="48"/>
      <c r="Q218" s="46"/>
    </row>
    <row r="219" spans="1:17" x14ac:dyDescent="0.25">
      <c r="A219" s="43" t="str">
        <f>B219&amp;D219</f>
        <v/>
      </c>
      <c r="B219" s="51"/>
      <c r="C219" s="51"/>
      <c r="D219" s="52"/>
      <c r="E219" s="52"/>
      <c r="F219" s="52"/>
      <c r="G219" s="46" t="str">
        <f>IFERROR(VLOOKUP($A219,'[1]Kbelska 10'!$A:$K,2,FALSE),"")</f>
        <v/>
      </c>
      <c r="H219" s="46" t="s">
        <v>952</v>
      </c>
      <c r="I219" s="46" t="s">
        <v>952</v>
      </c>
      <c r="J219" s="47"/>
      <c r="K219" s="51"/>
      <c r="L219" s="48"/>
      <c r="M219" s="48"/>
      <c r="N219" s="51"/>
      <c r="O219" s="51"/>
      <c r="P219" s="48"/>
      <c r="Q219" s="46"/>
    </row>
    <row r="220" spans="1:17" x14ac:dyDescent="0.25">
      <c r="A220" s="43" t="str">
        <f>B220&amp;D220</f>
        <v/>
      </c>
      <c r="B220" s="51"/>
      <c r="C220" s="51"/>
      <c r="D220" s="52"/>
      <c r="E220" s="52"/>
      <c r="F220" s="52"/>
      <c r="G220" s="46" t="str">
        <f>IFERROR(VLOOKUP($A220,'[1]Kbelska 10'!$A:$K,2,FALSE),"")</f>
        <v/>
      </c>
      <c r="H220" s="46" t="s">
        <v>952</v>
      </c>
      <c r="I220" s="46" t="s">
        <v>952</v>
      </c>
      <c r="J220" s="47"/>
      <c r="K220" s="51"/>
      <c r="L220" s="48"/>
      <c r="M220" s="48"/>
      <c r="N220" s="51"/>
      <c r="O220" s="51"/>
      <c r="P220" s="48"/>
      <c r="Q220" s="46"/>
    </row>
    <row r="221" spans="1:17" x14ac:dyDescent="0.25">
      <c r="A221" s="43" t="str">
        <f>B221&amp;D221</f>
        <v/>
      </c>
      <c r="B221" s="51"/>
      <c r="C221" s="51"/>
      <c r="D221" s="52"/>
      <c r="E221" s="52"/>
      <c r="F221" s="52"/>
      <c r="G221" s="46" t="str">
        <f>IFERROR(VLOOKUP($A221,'[1]Kbelska 10'!$A:$K,2,FALSE),"")</f>
        <v/>
      </c>
      <c r="H221" s="46" t="s">
        <v>952</v>
      </c>
      <c r="I221" s="46" t="s">
        <v>952</v>
      </c>
      <c r="J221" s="47"/>
      <c r="K221" s="51"/>
      <c r="L221" s="48"/>
      <c r="M221" s="48"/>
      <c r="N221" s="51"/>
      <c r="O221" s="51"/>
      <c r="P221" s="48"/>
      <c r="Q221" s="46"/>
    </row>
    <row r="222" spans="1:17" x14ac:dyDescent="0.25">
      <c r="A222" s="43" t="str">
        <f>B222&amp;D222</f>
        <v/>
      </c>
      <c r="B222" s="51"/>
      <c r="C222" s="51"/>
      <c r="D222" s="52"/>
      <c r="E222" s="52"/>
      <c r="F222" s="52"/>
      <c r="G222" s="46" t="str">
        <f>IFERROR(VLOOKUP($A222,'[1]Kbelska 10'!$A:$K,2,FALSE),"")</f>
        <v/>
      </c>
      <c r="H222" s="46" t="s">
        <v>952</v>
      </c>
      <c r="I222" s="46" t="s">
        <v>952</v>
      </c>
      <c r="J222" s="47"/>
      <c r="K222" s="51"/>
      <c r="L222" s="48"/>
      <c r="M222" s="48"/>
      <c r="N222" s="51"/>
      <c r="O222" s="51"/>
      <c r="P222" s="48"/>
      <c r="Q222" s="46"/>
    </row>
    <row r="223" spans="1:17" x14ac:dyDescent="0.25">
      <c r="A223" s="43" t="str">
        <f>B223&amp;D223</f>
        <v/>
      </c>
      <c r="B223" s="51"/>
      <c r="C223" s="51"/>
      <c r="D223" s="52"/>
      <c r="E223" s="52"/>
      <c r="F223" s="52"/>
      <c r="G223" s="46" t="str">
        <f>IFERROR(VLOOKUP($A223,'[1]Kbelska 10'!$A:$K,2,FALSE),"")</f>
        <v/>
      </c>
      <c r="H223" s="46" t="s">
        <v>952</v>
      </c>
      <c r="I223" s="46" t="s">
        <v>952</v>
      </c>
      <c r="J223" s="47"/>
      <c r="K223" s="51"/>
      <c r="L223" s="48"/>
      <c r="M223" s="48"/>
      <c r="N223" s="51"/>
      <c r="O223" s="51"/>
      <c r="P223" s="48"/>
      <c r="Q223" s="46"/>
    </row>
    <row r="224" spans="1:17" x14ac:dyDescent="0.25">
      <c r="A224" s="43" t="str">
        <f>B224&amp;D224</f>
        <v/>
      </c>
      <c r="B224" s="51"/>
      <c r="C224" s="51"/>
      <c r="D224" s="52"/>
      <c r="E224" s="52"/>
      <c r="F224" s="52"/>
      <c r="G224" s="46" t="str">
        <f>IFERROR(VLOOKUP($A224,'[1]Kbelska 10'!$A:$K,2,FALSE),"")</f>
        <v/>
      </c>
      <c r="H224" s="46" t="s">
        <v>952</v>
      </c>
      <c r="I224" s="46" t="s">
        <v>952</v>
      </c>
      <c r="J224" s="47"/>
      <c r="K224" s="51"/>
      <c r="L224" s="48"/>
      <c r="M224" s="48"/>
      <c r="N224" s="51"/>
      <c r="O224" s="51"/>
      <c r="P224" s="48"/>
      <c r="Q224" s="46"/>
    </row>
    <row r="225" spans="1:17" x14ac:dyDescent="0.25">
      <c r="A225" s="43" t="str">
        <f>B225&amp;D225</f>
        <v/>
      </c>
      <c r="B225" s="51"/>
      <c r="C225" s="51"/>
      <c r="D225" s="52"/>
      <c r="E225" s="52"/>
      <c r="F225" s="52"/>
      <c r="G225" s="46" t="str">
        <f>IFERROR(VLOOKUP($A225,'[1]Kbelska 10'!$A:$K,2,FALSE),"")</f>
        <v/>
      </c>
      <c r="H225" s="46" t="s">
        <v>952</v>
      </c>
      <c r="I225" s="46" t="s">
        <v>952</v>
      </c>
      <c r="J225" s="47"/>
      <c r="K225" s="51"/>
      <c r="L225" s="48"/>
      <c r="M225" s="48"/>
      <c r="N225" s="51"/>
      <c r="O225" s="51"/>
      <c r="P225" s="48"/>
      <c r="Q225" s="46"/>
    </row>
    <row r="226" spans="1:17" x14ac:dyDescent="0.25">
      <c r="A226" s="43" t="str">
        <f>B226&amp;D226</f>
        <v/>
      </c>
      <c r="B226" s="51"/>
      <c r="C226" s="51"/>
      <c r="D226" s="52"/>
      <c r="E226" s="52"/>
      <c r="F226" s="52"/>
      <c r="G226" s="46" t="str">
        <f>IFERROR(VLOOKUP($A226,'[1]Kbelska 10'!$A:$K,2,FALSE),"")</f>
        <v/>
      </c>
      <c r="H226" s="46" t="s">
        <v>952</v>
      </c>
      <c r="I226" s="46" t="s">
        <v>952</v>
      </c>
      <c r="J226" s="47"/>
      <c r="K226" s="51"/>
      <c r="L226" s="48"/>
      <c r="M226" s="48"/>
      <c r="N226" s="51"/>
      <c r="O226" s="51"/>
      <c r="P226" s="48"/>
      <c r="Q226" s="46"/>
    </row>
    <row r="227" spans="1:17" x14ac:dyDescent="0.25">
      <c r="A227" s="43" t="str">
        <f>B227&amp;D227</f>
        <v/>
      </c>
      <c r="B227" s="51"/>
      <c r="C227" s="51"/>
      <c r="D227" s="52"/>
      <c r="E227" s="52"/>
      <c r="F227" s="52"/>
      <c r="G227" s="46" t="str">
        <f>IFERROR(VLOOKUP($A227,'[1]Kbelska 10'!$A:$K,2,FALSE),"")</f>
        <v/>
      </c>
      <c r="H227" s="46" t="s">
        <v>952</v>
      </c>
      <c r="I227" s="46" t="s">
        <v>952</v>
      </c>
      <c r="J227" s="47"/>
      <c r="K227" s="51"/>
      <c r="L227" s="48"/>
      <c r="M227" s="48"/>
      <c r="N227" s="51"/>
      <c r="O227" s="51"/>
      <c r="P227" s="48"/>
      <c r="Q227" s="46"/>
    </row>
    <row r="228" spans="1:17" x14ac:dyDescent="0.25">
      <c r="A228" s="43" t="str">
        <f>B228&amp;D228</f>
        <v/>
      </c>
      <c r="B228" s="51"/>
      <c r="C228" s="51"/>
      <c r="D228" s="52"/>
      <c r="E228" s="52"/>
      <c r="F228" s="52"/>
      <c r="G228" s="46" t="str">
        <f>IFERROR(VLOOKUP($A228,'[1]Kbelska 10'!$A:$K,2,FALSE),"")</f>
        <v/>
      </c>
      <c r="H228" s="46" t="s">
        <v>952</v>
      </c>
      <c r="I228" s="46" t="s">
        <v>952</v>
      </c>
      <c r="J228" s="47"/>
      <c r="K228" s="51"/>
      <c r="L228" s="48"/>
      <c r="M228" s="48"/>
      <c r="N228" s="51"/>
      <c r="O228" s="51"/>
      <c r="P228" s="48"/>
      <c r="Q228" s="46"/>
    </row>
    <row r="229" spans="1:17" x14ac:dyDescent="0.25">
      <c r="A229" s="43" t="str">
        <f>B229&amp;D229</f>
        <v/>
      </c>
      <c r="B229" s="51"/>
      <c r="C229" s="51"/>
      <c r="D229" s="52"/>
      <c r="E229" s="52"/>
      <c r="F229" s="52"/>
      <c r="G229" s="46" t="str">
        <f>IFERROR(VLOOKUP($A229,'[1]Kbelska 10'!$A:$K,2,FALSE),"")</f>
        <v/>
      </c>
      <c r="H229" s="46" t="s">
        <v>952</v>
      </c>
      <c r="I229" s="46" t="s">
        <v>952</v>
      </c>
      <c r="J229" s="47"/>
      <c r="K229" s="51"/>
      <c r="L229" s="48"/>
      <c r="M229" s="48"/>
      <c r="N229" s="51"/>
      <c r="O229" s="51"/>
      <c r="P229" s="48"/>
      <c r="Q229" s="46"/>
    </row>
    <row r="230" spans="1:17" x14ac:dyDescent="0.25">
      <c r="A230" s="43" t="str">
        <f>B230&amp;D230</f>
        <v/>
      </c>
      <c r="B230" s="51"/>
      <c r="C230" s="51"/>
      <c r="D230" s="52"/>
      <c r="E230" s="52"/>
      <c r="F230" s="52"/>
      <c r="G230" s="46" t="str">
        <f>IFERROR(VLOOKUP($A230,'[1]Kbelska 10'!$A:$K,2,FALSE),"")</f>
        <v/>
      </c>
      <c r="H230" s="46" t="s">
        <v>952</v>
      </c>
      <c r="I230" s="46" t="s">
        <v>952</v>
      </c>
      <c r="J230" s="47"/>
      <c r="K230" s="51"/>
      <c r="L230" s="48"/>
      <c r="M230" s="48"/>
      <c r="N230" s="51"/>
      <c r="O230" s="51"/>
      <c r="P230" s="48"/>
      <c r="Q230" s="46"/>
    </row>
    <row r="231" spans="1:17" x14ac:dyDescent="0.25">
      <c r="A231" s="43" t="str">
        <f>B231&amp;D231</f>
        <v/>
      </c>
      <c r="B231" s="51"/>
      <c r="C231" s="51"/>
      <c r="D231" s="52"/>
      <c r="E231" s="52"/>
      <c r="F231" s="52"/>
      <c r="G231" s="46" t="str">
        <f>IFERROR(VLOOKUP($A231,'[1]Kbelska 10'!$A:$K,2,FALSE),"")</f>
        <v/>
      </c>
      <c r="H231" s="46" t="s">
        <v>952</v>
      </c>
      <c r="I231" s="46" t="s">
        <v>952</v>
      </c>
      <c r="J231" s="47"/>
      <c r="K231" s="51"/>
      <c r="L231" s="48"/>
      <c r="M231" s="48"/>
      <c r="N231" s="51"/>
      <c r="O231" s="51"/>
      <c r="P231" s="48"/>
      <c r="Q231" s="46"/>
    </row>
    <row r="232" spans="1:17" x14ac:dyDescent="0.25">
      <c r="A232" s="43" t="str">
        <f>B232&amp;D232</f>
        <v/>
      </c>
      <c r="B232" s="51"/>
      <c r="C232" s="51"/>
      <c r="D232" s="52"/>
      <c r="E232" s="52"/>
      <c r="F232" s="52"/>
      <c r="G232" s="46" t="str">
        <f>IFERROR(VLOOKUP($A232,'[1]Kbelska 10'!$A:$K,2,FALSE),"")</f>
        <v/>
      </c>
      <c r="H232" s="46" t="s">
        <v>952</v>
      </c>
      <c r="I232" s="46" t="s">
        <v>952</v>
      </c>
      <c r="J232" s="47"/>
      <c r="K232" s="51"/>
      <c r="L232" s="48"/>
      <c r="M232" s="48"/>
      <c r="N232" s="51"/>
      <c r="O232" s="51"/>
      <c r="P232" s="48"/>
      <c r="Q232" s="46"/>
    </row>
    <row r="233" spans="1:17" x14ac:dyDescent="0.25">
      <c r="A233" s="43" t="str">
        <f>B233&amp;D233</f>
        <v/>
      </c>
      <c r="B233" s="51"/>
      <c r="C233" s="51"/>
      <c r="D233" s="52"/>
      <c r="E233" s="52"/>
      <c r="F233" s="52"/>
      <c r="G233" s="46" t="str">
        <f>IFERROR(VLOOKUP($A233,'[1]Kbelska 10'!$A:$K,2,FALSE),"")</f>
        <v/>
      </c>
      <c r="H233" s="46" t="s">
        <v>952</v>
      </c>
      <c r="I233" s="46" t="s">
        <v>952</v>
      </c>
      <c r="J233" s="47"/>
      <c r="K233" s="51"/>
      <c r="L233" s="48"/>
      <c r="M233" s="48"/>
      <c r="N233" s="51"/>
      <c r="O233" s="51"/>
      <c r="P233" s="48"/>
      <c r="Q233" s="46"/>
    </row>
  </sheetData>
  <sheetProtection selectLockedCells="1" selectUnlockedCells="1"/>
  <autoFilter ref="A1:Q233">
    <sortState ref="A2:Q233">
      <sortCondition descending="1" ref="P1:P233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M27"/>
  <sheetViews>
    <sheetView workbookViewId="0">
      <selection activeCell="M2" sqref="M2:M27"/>
    </sheetView>
  </sheetViews>
  <sheetFormatPr defaultColWidth="8.7109375" defaultRowHeight="15" x14ac:dyDescent="0.25"/>
  <cols>
    <col min="1" max="1" width="11.42578125" style="39" bestFit="1" customWidth="1"/>
    <col min="2" max="2" width="8.7109375" style="39"/>
    <col min="3" max="3" width="9.5703125" style="39" bestFit="1" customWidth="1"/>
    <col min="4" max="4" width="23.7109375" style="39" bestFit="1" customWidth="1"/>
    <col min="5" max="5" width="9.5703125" style="39" bestFit="1" customWidth="1"/>
    <col min="6" max="6" width="18.140625" style="39" bestFit="1" customWidth="1"/>
    <col min="7" max="7" width="12.7109375" style="39" bestFit="1" customWidth="1"/>
    <col min="8" max="8" width="19.85546875" style="39" bestFit="1" customWidth="1"/>
    <col min="9" max="9" width="14.5703125" style="39" bestFit="1" customWidth="1"/>
    <col min="10" max="10" width="16.140625" style="39" bestFit="1" customWidth="1"/>
    <col min="11" max="11" width="10.85546875" style="39" bestFit="1" customWidth="1"/>
    <col min="12" max="12" width="12.28515625" style="39" bestFit="1" customWidth="1"/>
    <col min="13" max="13" width="15.7109375" style="39" bestFit="1" customWidth="1"/>
    <col min="14" max="16384" width="8.7109375" style="39"/>
  </cols>
  <sheetData>
    <row r="1" spans="1:13" x14ac:dyDescent="0.25">
      <c r="A1" s="40" t="s">
        <v>68</v>
      </c>
      <c r="B1" s="40" t="s">
        <v>69</v>
      </c>
      <c r="C1" s="41" t="s">
        <v>916</v>
      </c>
      <c r="D1" s="41" t="s">
        <v>917</v>
      </c>
      <c r="E1" s="41" t="s">
        <v>419</v>
      </c>
      <c r="F1" s="42" t="s">
        <v>921</v>
      </c>
      <c r="G1" s="41" t="s">
        <v>922</v>
      </c>
      <c r="H1" s="42" t="s">
        <v>923</v>
      </c>
      <c r="I1" s="41" t="s">
        <v>924</v>
      </c>
      <c r="J1" s="42" t="s">
        <v>925</v>
      </c>
      <c r="K1" s="41" t="s">
        <v>926</v>
      </c>
      <c r="L1" s="41" t="s">
        <v>927</v>
      </c>
      <c r="M1" s="41" t="s">
        <v>928</v>
      </c>
    </row>
    <row r="2" spans="1:13" x14ac:dyDescent="0.25">
      <c r="A2" s="44" t="s">
        <v>114</v>
      </c>
      <c r="B2" s="44" t="s">
        <v>115</v>
      </c>
      <c r="C2" s="45" t="s">
        <v>1238</v>
      </c>
      <c r="D2" s="45" t="s">
        <v>235</v>
      </c>
      <c r="E2" s="45" t="s">
        <v>1239</v>
      </c>
      <c r="F2" s="47">
        <v>1</v>
      </c>
      <c r="G2" s="48">
        <v>20</v>
      </c>
      <c r="H2" s="48">
        <v>1</v>
      </c>
      <c r="I2" s="48">
        <v>20</v>
      </c>
      <c r="J2" s="48"/>
      <c r="K2" s="48"/>
      <c r="L2" s="48">
        <f>G2+I2+K2</f>
        <v>40</v>
      </c>
      <c r="M2" s="46">
        <v>1</v>
      </c>
    </row>
    <row r="3" spans="1:13" x14ac:dyDescent="0.25">
      <c r="A3" s="44" t="s">
        <v>120</v>
      </c>
      <c r="B3" s="44" t="s">
        <v>121</v>
      </c>
      <c r="C3" s="45" t="s">
        <v>1238</v>
      </c>
      <c r="D3" s="45" t="s">
        <v>1244</v>
      </c>
      <c r="E3" s="45" t="s">
        <v>1239</v>
      </c>
      <c r="F3" s="47">
        <v>3</v>
      </c>
      <c r="G3" s="48">
        <v>18</v>
      </c>
      <c r="H3" s="48">
        <v>8</v>
      </c>
      <c r="I3" s="48">
        <v>13</v>
      </c>
      <c r="J3" s="48"/>
      <c r="K3" s="48"/>
      <c r="L3" s="48">
        <f>G3+I3+K3</f>
        <v>31</v>
      </c>
      <c r="M3" s="46">
        <v>2</v>
      </c>
    </row>
    <row r="4" spans="1:13" x14ac:dyDescent="0.25">
      <c r="A4" s="44" t="s">
        <v>245</v>
      </c>
      <c r="B4" s="44" t="s">
        <v>246</v>
      </c>
      <c r="C4" s="45" t="s">
        <v>1240</v>
      </c>
      <c r="D4" s="45" t="s">
        <v>235</v>
      </c>
      <c r="E4" s="45" t="s">
        <v>1237</v>
      </c>
      <c r="F4" s="47">
        <v>2</v>
      </c>
      <c r="G4" s="48">
        <v>19</v>
      </c>
      <c r="H4" s="48">
        <v>10</v>
      </c>
      <c r="I4" s="48">
        <v>10</v>
      </c>
      <c r="J4" s="48"/>
      <c r="K4" s="48"/>
      <c r="L4" s="48">
        <f>G4+I4+K4</f>
        <v>29</v>
      </c>
      <c r="M4" s="46">
        <v>3</v>
      </c>
    </row>
    <row r="5" spans="1:13" x14ac:dyDescent="0.25">
      <c r="A5" s="44" t="s">
        <v>114</v>
      </c>
      <c r="B5" s="44" t="s">
        <v>118</v>
      </c>
      <c r="C5" s="45" t="s">
        <v>1247</v>
      </c>
      <c r="D5" s="45" t="s">
        <v>235</v>
      </c>
      <c r="E5" s="45" t="s">
        <v>1239</v>
      </c>
      <c r="F5" s="47">
        <v>6</v>
      </c>
      <c r="G5" s="48">
        <v>15</v>
      </c>
      <c r="H5">
        <v>9</v>
      </c>
      <c r="I5">
        <v>12</v>
      </c>
      <c r="J5" s="48"/>
      <c r="K5" s="48"/>
      <c r="L5" s="48">
        <f>G5+I5+K5</f>
        <v>27</v>
      </c>
      <c r="M5" s="46">
        <v>4</v>
      </c>
    </row>
    <row r="6" spans="1:13" x14ac:dyDescent="0.25">
      <c r="A6" s="44" t="s">
        <v>160</v>
      </c>
      <c r="B6" s="44" t="s">
        <v>1235</v>
      </c>
      <c r="C6" s="45" t="s">
        <v>1236</v>
      </c>
      <c r="D6" s="45"/>
      <c r="E6" s="45" t="s">
        <v>1237</v>
      </c>
      <c r="F6" s="47">
        <v>1</v>
      </c>
      <c r="G6" s="48">
        <v>20</v>
      </c>
      <c r="H6" s="48">
        <v>18</v>
      </c>
      <c r="I6" s="48">
        <v>2</v>
      </c>
      <c r="J6" s="48"/>
      <c r="K6" s="48"/>
      <c r="L6" s="48">
        <f>G6+I6+K6</f>
        <v>22</v>
      </c>
      <c r="M6" s="46">
        <v>5</v>
      </c>
    </row>
    <row r="7" spans="1:13" x14ac:dyDescent="0.25">
      <c r="A7" s="44" t="s">
        <v>210</v>
      </c>
      <c r="B7" s="44" t="s">
        <v>143</v>
      </c>
      <c r="C7" s="45" t="s">
        <v>1241</v>
      </c>
      <c r="D7" s="45" t="s">
        <v>235</v>
      </c>
      <c r="E7" s="45" t="s">
        <v>1239</v>
      </c>
      <c r="F7" s="47">
        <v>2</v>
      </c>
      <c r="G7" s="48">
        <v>19</v>
      </c>
      <c r="H7" s="60">
        <v>18</v>
      </c>
      <c r="I7" s="60">
        <v>3</v>
      </c>
      <c r="J7" s="48"/>
      <c r="K7" s="48"/>
      <c r="L7" s="48">
        <f>G7+I7+K7</f>
        <v>22</v>
      </c>
      <c r="M7" s="46">
        <v>5</v>
      </c>
    </row>
    <row r="8" spans="1:13" x14ac:dyDescent="0.25">
      <c r="A8" s="44" t="s">
        <v>1242</v>
      </c>
      <c r="B8" s="44" t="s">
        <v>1243</v>
      </c>
      <c r="C8" s="45" t="s">
        <v>1240</v>
      </c>
      <c r="D8" s="45"/>
      <c r="E8" s="45" t="s">
        <v>1237</v>
      </c>
      <c r="F8" s="47">
        <v>3</v>
      </c>
      <c r="G8" s="48">
        <v>18</v>
      </c>
      <c r="H8" s="48"/>
      <c r="I8" s="48"/>
      <c r="J8" s="48"/>
      <c r="K8" s="48"/>
      <c r="L8" s="48">
        <f>G8+I8+K8</f>
        <v>18</v>
      </c>
      <c r="M8" s="46">
        <v>7</v>
      </c>
    </row>
    <row r="9" spans="1:13" x14ac:dyDescent="0.25">
      <c r="A9" s="49" t="s">
        <v>1245</v>
      </c>
      <c r="B9" s="49" t="s">
        <v>115</v>
      </c>
      <c r="C9" s="50" t="s">
        <v>1236</v>
      </c>
      <c r="D9" s="50"/>
      <c r="E9" s="50" t="s">
        <v>1237</v>
      </c>
      <c r="F9" s="47">
        <v>4</v>
      </c>
      <c r="G9" s="49">
        <v>17</v>
      </c>
      <c r="H9" s="48"/>
      <c r="I9" s="48"/>
      <c r="J9" s="49"/>
      <c r="K9" s="49"/>
      <c r="L9" s="48">
        <f>G9+I9+K9</f>
        <v>17</v>
      </c>
      <c r="M9" s="46">
        <v>8</v>
      </c>
    </row>
    <row r="10" spans="1:13" x14ac:dyDescent="0.25">
      <c r="A10" s="44" t="s">
        <v>627</v>
      </c>
      <c r="B10" s="44" t="s">
        <v>1246</v>
      </c>
      <c r="C10" s="45" t="s">
        <v>1247</v>
      </c>
      <c r="D10" s="45"/>
      <c r="E10" s="45" t="s">
        <v>1239</v>
      </c>
      <c r="F10" s="47">
        <v>4</v>
      </c>
      <c r="G10" s="48">
        <v>17</v>
      </c>
      <c r="H10" s="48"/>
      <c r="I10" s="48"/>
      <c r="J10" s="48"/>
      <c r="K10" s="48"/>
      <c r="L10" s="48">
        <f>G10+I10+K10</f>
        <v>17</v>
      </c>
      <c r="M10" s="46">
        <v>8</v>
      </c>
    </row>
    <row r="11" spans="1:13" x14ac:dyDescent="0.25">
      <c r="A11" s="44" t="s">
        <v>1166</v>
      </c>
      <c r="B11" s="44" t="s">
        <v>1248</v>
      </c>
      <c r="C11" s="45" t="s">
        <v>1240</v>
      </c>
      <c r="D11" s="45" t="s">
        <v>1093</v>
      </c>
      <c r="E11" s="45" t="s">
        <v>1237</v>
      </c>
      <c r="F11" s="47">
        <v>5</v>
      </c>
      <c r="G11" s="48">
        <v>16</v>
      </c>
      <c r="H11" s="48"/>
      <c r="I11" s="48"/>
      <c r="J11" s="48"/>
      <c r="K11" s="48"/>
      <c r="L11" s="48">
        <f>G11+I11+K11</f>
        <v>16</v>
      </c>
      <c r="M11" s="46">
        <v>10</v>
      </c>
    </row>
    <row r="12" spans="1:13" x14ac:dyDescent="0.25">
      <c r="A12" s="44" t="s">
        <v>1249</v>
      </c>
      <c r="B12" s="44" t="s">
        <v>129</v>
      </c>
      <c r="C12" s="45" t="s">
        <v>1247</v>
      </c>
      <c r="D12" s="45" t="s">
        <v>1250</v>
      </c>
      <c r="E12" s="45" t="s">
        <v>1239</v>
      </c>
      <c r="F12" s="47">
        <v>5</v>
      </c>
      <c r="G12" s="48">
        <v>16</v>
      </c>
      <c r="H12" s="48"/>
      <c r="I12" s="48"/>
      <c r="J12" s="48"/>
      <c r="K12" s="48"/>
      <c r="L12" s="48">
        <f>G12+I12+K12</f>
        <v>16</v>
      </c>
      <c r="M12" s="46">
        <v>10</v>
      </c>
    </row>
    <row r="13" spans="1:13" x14ac:dyDescent="0.25">
      <c r="A13" s="44" t="s">
        <v>170</v>
      </c>
      <c r="B13" s="44" t="s">
        <v>105</v>
      </c>
      <c r="C13" s="45" t="s">
        <v>1241</v>
      </c>
      <c r="D13" s="45" t="s">
        <v>1260</v>
      </c>
      <c r="E13" s="45" t="s">
        <v>1239</v>
      </c>
      <c r="F13" s="47">
        <v>9</v>
      </c>
      <c r="G13" s="48">
        <v>12</v>
      </c>
      <c r="H13" s="61">
        <v>17</v>
      </c>
      <c r="I13" s="61">
        <v>4</v>
      </c>
      <c r="J13" s="48"/>
      <c r="K13" s="48"/>
      <c r="L13" s="48">
        <f>G13+I13+K13</f>
        <v>16</v>
      </c>
      <c r="M13" s="46">
        <v>10</v>
      </c>
    </row>
    <row r="14" spans="1:13" x14ac:dyDescent="0.25">
      <c r="A14" s="49" t="s">
        <v>710</v>
      </c>
      <c r="B14" s="49" t="s">
        <v>141</v>
      </c>
      <c r="C14" s="50" t="s">
        <v>1236</v>
      </c>
      <c r="D14" s="50" t="s">
        <v>1251</v>
      </c>
      <c r="E14" s="50" t="s">
        <v>1237</v>
      </c>
      <c r="F14" s="47">
        <v>6</v>
      </c>
      <c r="G14" s="49">
        <v>15</v>
      </c>
      <c r="H14" s="48"/>
      <c r="I14" s="48"/>
      <c r="J14" s="49"/>
      <c r="K14" s="49"/>
      <c r="L14" s="48">
        <f>G14+I14+K14</f>
        <v>15</v>
      </c>
      <c r="M14" s="46">
        <v>13</v>
      </c>
    </row>
    <row r="15" spans="1:13" x14ac:dyDescent="0.25">
      <c r="A15" s="44" t="s">
        <v>1252</v>
      </c>
      <c r="B15" s="44" t="s">
        <v>1253</v>
      </c>
      <c r="C15" s="45" t="s">
        <v>1254</v>
      </c>
      <c r="D15" s="45" t="s">
        <v>1255</v>
      </c>
      <c r="E15" s="45" t="s">
        <v>1237</v>
      </c>
      <c r="F15" s="47">
        <v>7</v>
      </c>
      <c r="G15" s="48">
        <v>14</v>
      </c>
      <c r="H15" s="48"/>
      <c r="I15" s="48"/>
      <c r="J15" s="48"/>
      <c r="K15" s="48"/>
      <c r="L15" s="48">
        <f>G15+I15+K15</f>
        <v>14</v>
      </c>
      <c r="M15" s="46">
        <v>14</v>
      </c>
    </row>
    <row r="16" spans="1:13" x14ac:dyDescent="0.25">
      <c r="A16" s="49" t="s">
        <v>160</v>
      </c>
      <c r="B16" s="49" t="s">
        <v>1256</v>
      </c>
      <c r="C16" s="50" t="s">
        <v>1241</v>
      </c>
      <c r="D16" s="50"/>
      <c r="E16" s="50" t="s">
        <v>1239</v>
      </c>
      <c r="F16" s="47">
        <v>7</v>
      </c>
      <c r="G16" s="49">
        <v>14</v>
      </c>
      <c r="H16" s="48"/>
      <c r="I16" s="48"/>
      <c r="J16" s="49"/>
      <c r="K16" s="49"/>
      <c r="L16" s="48">
        <f>G16+I16+K16</f>
        <v>14</v>
      </c>
      <c r="M16" s="46">
        <v>14</v>
      </c>
    </row>
    <row r="17" spans="1:13" x14ac:dyDescent="0.25">
      <c r="A17" s="44" t="s">
        <v>189</v>
      </c>
      <c r="B17" s="44" t="s">
        <v>129</v>
      </c>
      <c r="C17" s="45" t="s">
        <v>1241</v>
      </c>
      <c r="D17" s="45" t="s">
        <v>235</v>
      </c>
      <c r="E17" s="45" t="s">
        <v>1239</v>
      </c>
      <c r="F17" s="47">
        <v>8</v>
      </c>
      <c r="G17" s="48">
        <v>13</v>
      </c>
      <c r="H17" s="48">
        <v>22</v>
      </c>
      <c r="I17" s="48">
        <v>1</v>
      </c>
      <c r="J17" s="48"/>
      <c r="K17" s="48"/>
      <c r="L17" s="48">
        <f>G17+I17+K17</f>
        <v>14</v>
      </c>
      <c r="M17" s="46">
        <v>14</v>
      </c>
    </row>
    <row r="18" spans="1:13" x14ac:dyDescent="0.25">
      <c r="A18" s="44" t="s">
        <v>1257</v>
      </c>
      <c r="B18" s="44" t="s">
        <v>101</v>
      </c>
      <c r="C18" s="45" t="s">
        <v>1240</v>
      </c>
      <c r="D18" s="45"/>
      <c r="E18" s="45" t="s">
        <v>1237</v>
      </c>
      <c r="F18" s="47">
        <v>8</v>
      </c>
      <c r="G18" s="48">
        <v>13</v>
      </c>
      <c r="H18" s="48"/>
      <c r="I18" s="48"/>
      <c r="J18" s="48"/>
      <c r="K18" s="48"/>
      <c r="L18" s="48">
        <f>G18+I18+K18</f>
        <v>13</v>
      </c>
      <c r="M18" s="46">
        <v>17</v>
      </c>
    </row>
    <row r="19" spans="1:13" x14ac:dyDescent="0.25">
      <c r="A19" s="44" t="s">
        <v>1258</v>
      </c>
      <c r="B19" s="44" t="s">
        <v>129</v>
      </c>
      <c r="C19" s="45" t="s">
        <v>1259</v>
      </c>
      <c r="D19" s="45"/>
      <c r="E19" s="45" t="s">
        <v>1237</v>
      </c>
      <c r="F19" s="47">
        <v>9</v>
      </c>
      <c r="G19" s="48">
        <v>12</v>
      </c>
      <c r="H19" s="48"/>
      <c r="I19" s="48"/>
      <c r="J19" s="48"/>
      <c r="K19" s="48"/>
      <c r="L19" s="48">
        <f>G19+I19+K19</f>
        <v>12</v>
      </c>
      <c r="M19" s="46">
        <v>18</v>
      </c>
    </row>
    <row r="20" spans="1:13" x14ac:dyDescent="0.25">
      <c r="A20" s="44" t="s">
        <v>627</v>
      </c>
      <c r="B20" s="44" t="s">
        <v>230</v>
      </c>
      <c r="C20" s="45" t="s">
        <v>1240</v>
      </c>
      <c r="D20" s="45"/>
      <c r="E20" s="45" t="s">
        <v>1237</v>
      </c>
      <c r="F20" s="47">
        <v>10</v>
      </c>
      <c r="G20" s="48">
        <v>11</v>
      </c>
      <c r="H20" s="48"/>
      <c r="I20" s="48"/>
      <c r="J20" s="48"/>
      <c r="K20" s="48"/>
      <c r="L20" s="48">
        <f>G20+I20+K20</f>
        <v>11</v>
      </c>
      <c r="M20" s="46">
        <v>19</v>
      </c>
    </row>
    <row r="21" spans="1:13" x14ac:dyDescent="0.25">
      <c r="A21" s="44" t="s">
        <v>1261</v>
      </c>
      <c r="B21" s="44" t="s">
        <v>143</v>
      </c>
      <c r="C21" s="45" t="s">
        <v>1238</v>
      </c>
      <c r="D21" s="45" t="s">
        <v>235</v>
      </c>
      <c r="E21" s="45" t="s">
        <v>1239</v>
      </c>
      <c r="F21" s="47">
        <v>10</v>
      </c>
      <c r="G21" s="48">
        <v>11</v>
      </c>
      <c r="H21" s="48"/>
      <c r="I21" s="48"/>
      <c r="J21" s="48"/>
      <c r="K21" s="48"/>
      <c r="L21" s="48">
        <f>G21+I21+K21</f>
        <v>11</v>
      </c>
      <c r="M21" s="46">
        <v>19</v>
      </c>
    </row>
    <row r="22" spans="1:13" x14ac:dyDescent="0.25">
      <c r="A22" s="44" t="s">
        <v>1262</v>
      </c>
      <c r="B22" s="44" t="s">
        <v>1263</v>
      </c>
      <c r="C22" s="45" t="s">
        <v>1240</v>
      </c>
      <c r="D22" s="45"/>
      <c r="E22" s="45" t="s">
        <v>1237</v>
      </c>
      <c r="F22" s="47">
        <v>11</v>
      </c>
      <c r="G22" s="48">
        <v>10</v>
      </c>
      <c r="H22" s="48"/>
      <c r="I22" s="48"/>
      <c r="J22" s="48"/>
      <c r="K22" s="48"/>
      <c r="L22" s="48">
        <f>G22+I22+K22</f>
        <v>10</v>
      </c>
      <c r="M22" s="46">
        <v>21</v>
      </c>
    </row>
    <row r="23" spans="1:13" x14ac:dyDescent="0.25">
      <c r="A23" s="44" t="s">
        <v>514</v>
      </c>
      <c r="B23" s="44" t="s">
        <v>1253</v>
      </c>
      <c r="C23" s="45" t="s">
        <v>1238</v>
      </c>
      <c r="D23" s="45"/>
      <c r="E23" s="45" t="s">
        <v>1239</v>
      </c>
      <c r="F23" s="47">
        <v>11</v>
      </c>
      <c r="G23" s="48">
        <v>10</v>
      </c>
      <c r="H23" s="48"/>
      <c r="I23" s="48"/>
      <c r="J23" s="48"/>
      <c r="K23" s="48"/>
      <c r="L23" s="48">
        <f>G23+I23+K23</f>
        <v>10</v>
      </c>
      <c r="M23" s="46">
        <v>21</v>
      </c>
    </row>
    <row r="24" spans="1:13" x14ac:dyDescent="0.25">
      <c r="A24" s="44" t="s">
        <v>1264</v>
      </c>
      <c r="B24" s="44" t="s">
        <v>1265</v>
      </c>
      <c r="C24" s="45" t="s">
        <v>1240</v>
      </c>
      <c r="D24" s="45" t="s">
        <v>1266</v>
      </c>
      <c r="E24" s="45" t="s">
        <v>1237</v>
      </c>
      <c r="F24" s="47">
        <v>12</v>
      </c>
      <c r="G24" s="48">
        <v>9</v>
      </c>
      <c r="H24" s="48"/>
      <c r="I24" s="48"/>
      <c r="J24" s="48"/>
      <c r="K24" s="48"/>
      <c r="L24" s="48">
        <f>G24+I24+K24</f>
        <v>9</v>
      </c>
      <c r="M24" s="46">
        <v>23</v>
      </c>
    </row>
    <row r="25" spans="1:13" x14ac:dyDescent="0.25">
      <c r="A25" s="44" t="s">
        <v>1166</v>
      </c>
      <c r="B25" s="44" t="s">
        <v>1267</v>
      </c>
      <c r="C25" s="45" t="s">
        <v>1268</v>
      </c>
      <c r="D25" s="45" t="s">
        <v>1093</v>
      </c>
      <c r="E25" s="45" t="s">
        <v>1237</v>
      </c>
      <c r="F25" s="47">
        <v>13</v>
      </c>
      <c r="G25" s="48">
        <v>8</v>
      </c>
      <c r="H25" s="48"/>
      <c r="I25" s="48"/>
      <c r="J25" s="48"/>
      <c r="K25" s="48"/>
      <c r="L25" s="48">
        <f>G25+I25+K25</f>
        <v>8</v>
      </c>
      <c r="M25" s="46">
        <v>24</v>
      </c>
    </row>
    <row r="26" spans="1:13" x14ac:dyDescent="0.25">
      <c r="A26" s="44" t="s">
        <v>1269</v>
      </c>
      <c r="B26" s="44" t="s">
        <v>1270</v>
      </c>
      <c r="C26" s="45" t="s">
        <v>1268</v>
      </c>
      <c r="D26" s="45" t="s">
        <v>943</v>
      </c>
      <c r="E26" s="45" t="s">
        <v>1237</v>
      </c>
      <c r="F26" s="47">
        <v>14</v>
      </c>
      <c r="G26" s="48">
        <v>7</v>
      </c>
      <c r="H26" s="48"/>
      <c r="I26" s="48"/>
      <c r="J26" s="48"/>
      <c r="K26" s="48"/>
      <c r="L26" s="48">
        <f>G26+I26+K26</f>
        <v>7</v>
      </c>
      <c r="M26" s="46">
        <v>25</v>
      </c>
    </row>
    <row r="27" spans="1:13" x14ac:dyDescent="0.25">
      <c r="A27" s="44" t="s">
        <v>1271</v>
      </c>
      <c r="B27" s="44" t="s">
        <v>230</v>
      </c>
      <c r="C27" s="45" t="s">
        <v>1236</v>
      </c>
      <c r="D27" s="45" t="s">
        <v>182</v>
      </c>
      <c r="E27" s="45" t="s">
        <v>1237</v>
      </c>
      <c r="F27" s="47">
        <v>15</v>
      </c>
      <c r="G27" s="48">
        <v>6</v>
      </c>
      <c r="H27" s="48"/>
      <c r="I27" s="48"/>
      <c r="J27" s="48"/>
      <c r="K27" s="48"/>
      <c r="L27" s="48">
        <f>G27+I27+K27</f>
        <v>6</v>
      </c>
      <c r="M27" s="46">
        <v>26</v>
      </c>
    </row>
  </sheetData>
  <sheetProtection selectLockedCells="1" selectUnlockedCells="1"/>
  <autoFilter ref="A1:M1">
    <sortState ref="A2:M27">
      <sortCondition descending="1" ref="L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Vysledky Dospeli</vt:lpstr>
      <vt:lpstr>Vysledky kontrol dospeli</vt:lpstr>
      <vt:lpstr>VysledkyCas Dospeli</vt:lpstr>
      <vt:lpstr>Vysledky Deti</vt:lpstr>
      <vt:lpstr>Vysledky Kontrol</vt:lpstr>
      <vt:lpstr>VysledkyCas Deti</vt:lpstr>
      <vt:lpstr>Muži - Seriál</vt:lpstr>
      <vt:lpstr>Ženy - Seriál</vt:lpstr>
      <vt:lpstr>Holky - Seriál</vt:lpstr>
      <vt:lpstr>Kluci - Seriál</vt:lpstr>
      <vt:lpstr>Table15</vt:lpstr>
      <vt:lpstr>Table18</vt:lpstr>
      <vt:lpstr>Table517</vt:lpstr>
    </vt:vector>
  </TitlesOfParts>
  <Company>Philip Morris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Lejsek, Marek</dc:creator>
  <cp:lastModifiedBy>Lejsek, Marek</cp:lastModifiedBy>
  <dcterms:created xsi:type="dcterms:W3CDTF">2017-05-06T15:11:40Z</dcterms:created>
  <dcterms:modified xsi:type="dcterms:W3CDTF">2017-08-20T07:57:17Z</dcterms:modified>
</cp:coreProperties>
</file>